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M:\2. PROGRAMOS\3.1 EGADP - SP 21-27\2. Kvietimai\UPPS\1.2 KVIETIMŲ PLANAI\Panevėžys\Kvietimų plano derinimas 2026-08\"/>
    </mc:Choice>
  </mc:AlternateContent>
  <xr:revisionPtr revIDLastSave="0" documentId="13_ncr:1_{601190A7-DB67-4432-A0A1-80982557C2FF}" xr6:coauthVersionLast="47" xr6:coauthVersionMax="47" xr10:uidLastSave="{00000000-0000-0000-0000-000000000000}"/>
  <bookViews>
    <workbookView xWindow="28680" yWindow="-120" windowWidth="29040" windowHeight="15720" xr2:uid="{00000000-000D-0000-FFFF-FFFF00000000}"/>
  </bookViews>
  <sheets>
    <sheet name="VRM" sheetId="17" r:id="rId1"/>
  </sheets>
  <definedNames>
    <definedName name="_xlnm._FilterDatabase" localSheetId="0" hidden="1">VRM!$B$3:$AJ$144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48" i="17" l="1"/>
  <c r="V148" i="17"/>
  <c r="T148" i="17"/>
  <c r="AE145" i="17"/>
  <c r="V145" i="17"/>
  <c r="T145" i="17"/>
  <c r="V141" i="17"/>
  <c r="AE141" i="17"/>
  <c r="V138" i="17"/>
  <c r="AE138" i="17"/>
  <c r="T138" i="17"/>
  <c r="AE136" i="17"/>
  <c r="V136" i="17"/>
  <c r="U136" i="17"/>
  <c r="AE134" i="17"/>
  <c r="V134" i="17"/>
  <c r="U134" i="17"/>
  <c r="V131" i="17"/>
  <c r="AE131" i="17"/>
  <c r="V128" i="17"/>
  <c r="AE128" i="17"/>
  <c r="V125" i="17"/>
  <c r="AE125" i="17"/>
  <c r="V122" i="17"/>
  <c r="AE122" i="17"/>
  <c r="V119" i="17"/>
  <c r="AE119" i="17"/>
  <c r="T119" i="17"/>
  <c r="V116" i="17"/>
  <c r="AE116" i="17"/>
  <c r="T116" i="17"/>
  <c r="V113" i="17"/>
  <c r="AE113" i="17"/>
  <c r="T113" i="17"/>
  <c r="AE110" i="17"/>
  <c r="V110" i="17"/>
  <c r="AE105" i="17"/>
  <c r="V105" i="17"/>
  <c r="T105" i="17"/>
  <c r="AE102" i="17"/>
  <c r="V102" i="17"/>
  <c r="T102" i="17"/>
  <c r="V99" i="17"/>
  <c r="AE99" i="17"/>
  <c r="T99" i="17"/>
  <c r="V96" i="17"/>
  <c r="AE96" i="17"/>
  <c r="T96" i="17"/>
  <c r="AE93" i="17"/>
  <c r="V93" i="17"/>
  <c r="AE88" i="17"/>
  <c r="V88" i="17"/>
  <c r="AE85" i="17"/>
  <c r="V85" i="17"/>
  <c r="T85" i="17"/>
  <c r="V82" i="17"/>
  <c r="AE82" i="17"/>
  <c r="V79" i="17"/>
  <c r="AE79" i="17"/>
  <c r="V74" i="17"/>
  <c r="AE74" i="17"/>
  <c r="V71" i="17"/>
  <c r="AE71" i="17"/>
  <c r="T71" i="17"/>
  <c r="V68" i="17"/>
  <c r="AE68" i="17"/>
  <c r="V65" i="17"/>
  <c r="AE65" i="17"/>
  <c r="V62" i="17"/>
  <c r="AE62" i="17"/>
  <c r="V59" i="17"/>
  <c r="AE59" i="17"/>
  <c r="V56" i="17"/>
  <c r="AE56" i="17"/>
  <c r="T56" i="17"/>
  <c r="V51" i="17"/>
  <c r="AE51" i="17"/>
  <c r="T51" i="17"/>
  <c r="AE48" i="17"/>
  <c r="V48" i="17"/>
  <c r="AE45" i="17"/>
  <c r="V45" i="17"/>
  <c r="T45" i="17"/>
  <c r="V42" i="17"/>
  <c r="AE42" i="17"/>
  <c r="V39" i="17"/>
  <c r="AE39" i="17"/>
  <c r="T39" i="17"/>
  <c r="AE37" i="17"/>
  <c r="V37" i="17"/>
  <c r="U37" i="17"/>
  <c r="AE35" i="17"/>
  <c r="V35" i="17"/>
  <c r="U35" i="17"/>
  <c r="AE33" i="17"/>
  <c r="V33" i="17"/>
  <c r="U33" i="17"/>
  <c r="AE31" i="17"/>
  <c r="V31" i="17"/>
  <c r="U31" i="17"/>
  <c r="AE28" i="17"/>
  <c r="V28" i="17"/>
  <c r="AE25" i="17"/>
  <c r="V25" i="17"/>
  <c r="T25" i="17"/>
  <c r="U22" i="17"/>
  <c r="T22" i="17"/>
  <c r="AE22" i="17"/>
  <c r="V19" i="17"/>
  <c r="AE19" i="17"/>
  <c r="T19" i="17"/>
  <c r="V16" i="17"/>
  <c r="AE16" i="17"/>
  <c r="V14" i="17"/>
  <c r="AE14" i="17"/>
  <c r="T14" i="17"/>
  <c r="AE11" i="17"/>
  <c r="V8" i="17"/>
  <c r="AE8" i="17"/>
  <c r="T8" i="17"/>
  <c r="V6" i="17"/>
  <c r="T6" i="17"/>
  <c r="AE6" i="17"/>
  <c r="V152" i="17"/>
</calcChain>
</file>

<file path=xl/sharedStrings.xml><?xml version="1.0" encoding="utf-8"?>
<sst xmlns="http://schemas.openxmlformats.org/spreadsheetml/2006/main" count="1469" uniqueCount="251">
  <si>
    <t>Kvietimo numeris</t>
  </si>
  <si>
    <t>Kvietimo pavadinimas</t>
  </si>
  <si>
    <t>Konkretus uždavinys arba priemonė (reforma ar investicija)</t>
  </si>
  <si>
    <t>Valstybei svarbus projektas</t>
  </si>
  <si>
    <t>Strateginės svarbos projektas</t>
  </si>
  <si>
    <t>Siektini stebėsenos rodikliai</t>
  </si>
  <si>
    <t>Pavadinimas</t>
  </si>
  <si>
    <t>Kodas</t>
  </si>
  <si>
    <t>Matavimo vienetas</t>
  </si>
  <si>
    <t>Siektina reikšmė</t>
  </si>
  <si>
    <t>EGADP paskolos lėšos</t>
  </si>
  <si>
    <t>Sostinės regionas</t>
  </si>
  <si>
    <t>Vidurio ir Vakarų Lietuva</t>
  </si>
  <si>
    <t>Valstybės biudžeto lėšos, skirtos ES fondų lėšomis netinkamam finansuoti  pridėtinės vertės mokesčiui apmokėti</t>
  </si>
  <si>
    <t>Netaikoma</t>
  </si>
  <si>
    <t xml:space="preserve">Apskritis </t>
  </si>
  <si>
    <t>Pažangos priemonės numeris</t>
  </si>
  <si>
    <t xml:space="preserve">Pažangos priemonės pavadinimas </t>
  </si>
  <si>
    <t>Finansuojamos projektų veiklos</t>
  </si>
  <si>
    <t>Galimi pareiškėjai</t>
  </si>
  <si>
    <t>Administruojančioji institucija</t>
  </si>
  <si>
    <t>Projektų atrankos būdas</t>
  </si>
  <si>
    <t xml:space="preserve">Planuojama kvietimo pabaigos data </t>
  </si>
  <si>
    <t>Paskelbto kvietimo data</t>
  </si>
  <si>
    <t>Planuojama kvietimo pradžios data</t>
  </si>
  <si>
    <t>Finansavimo forma</t>
  </si>
  <si>
    <t>KVIETIMŲ TEIKTI PROJEKTŲ ĮGYVENDINIMO PLANUS PLANAS</t>
  </si>
  <si>
    <t>Asignavimų valdytojas</t>
  </si>
  <si>
    <t>Pareiškėjų tipas: viešasis,  privatus</t>
  </si>
  <si>
    <t xml:space="preserve">Bendra kvietimui skirta finansavimo lėšų suma (eurais) </t>
  </si>
  <si>
    <t xml:space="preserve">Didžiausia galima skirti finansavimo lėšų suma projektui ir (arba) projekto veiklai įgyvendinti (eurais) </t>
  </si>
  <si>
    <t>Finansavimo šaltinis (-iai) ir sumos (eurais)</t>
  </si>
  <si>
    <t>Valstybės biudžeto lėšos</t>
  </si>
  <si>
    <r>
      <t xml:space="preserve">Europos Sąjungos (toliau </t>
    </r>
    <r>
      <rPr>
        <b/>
        <sz val="10"/>
        <rFont val="Times New Roman"/>
        <family val="1"/>
        <charset val="186"/>
      </rPr>
      <t>–</t>
    </r>
    <r>
      <rPr>
        <b/>
        <sz val="10"/>
        <color theme="1"/>
        <rFont val="Times New Roman"/>
        <family val="1"/>
        <charset val="186"/>
      </rPr>
      <t xml:space="preserve"> ES) fondų lėšos</t>
    </r>
  </si>
  <si>
    <t>Ekonomikos gaivinimo ir atsparumo didinimo priemonės (toliau – EGADP) subsidijos lėšos</t>
  </si>
  <si>
    <t xml:space="preserve">
Bendrojo finansavimo lėšos</t>
  </si>
  <si>
    <t>Nuosavo įnašo dydis (eurais)</t>
  </si>
  <si>
    <t>ES lėšų fondas</t>
  </si>
  <si>
    <r>
      <t>Finansavimas pagal regioną, kuriam gali būti priskiriama</t>
    </r>
    <r>
      <rPr>
        <b/>
        <sz val="10"/>
        <color theme="1"/>
        <rFont val="Times New Roman"/>
        <family val="1"/>
        <charset val="186"/>
      </rPr>
      <t xml:space="preserve"> (-os) projekto veikla
 (-os) </t>
    </r>
  </si>
  <si>
    <t>Ne</t>
  </si>
  <si>
    <t>Biržų rajono savivaldybės administracija</t>
  </si>
  <si>
    <t>CPVA</t>
  </si>
  <si>
    <t>ERPF</t>
  </si>
  <si>
    <t>naudotojai per metus</t>
  </si>
  <si>
    <t>Kupiškio rajono savivaldybės administracija</t>
  </si>
  <si>
    <t>Panevėžio miesto savivaldybės administracija</t>
  </si>
  <si>
    <t>Panevėžio rajono savivaldybės administracija</t>
  </si>
  <si>
    <t>Pasvalio rajono savivaldybės administracija</t>
  </si>
  <si>
    <t>Rokiškio rajono savivaldybės administracija</t>
  </si>
  <si>
    <t>Viešasis</t>
  </si>
  <si>
    <t>Planavimas</t>
  </si>
  <si>
    <t>-</t>
  </si>
  <si>
    <t>2024-10</t>
  </si>
  <si>
    <t xml:space="preserve">Dotacija </t>
  </si>
  <si>
    <t>2024-06</t>
  </si>
  <si>
    <t>P.B.2.0058</t>
  </si>
  <si>
    <t>2024-12</t>
  </si>
  <si>
    <t>2025-03</t>
  </si>
  <si>
    <t>2025-05</t>
  </si>
  <si>
    <t>2025-07</t>
  </si>
  <si>
    <t>2025-09</t>
  </si>
  <si>
    <t>25-301</t>
  </si>
  <si>
    <t>Viešųjų erdvių pritaikymas socialinėms veikloms, kultūrinių paslaugų įvairovės, miesto reprezentacinių zonų patrauklumo didinimas (I etapas)</t>
  </si>
  <si>
    <t>01-004-07-02-01-(RE)-25-(LT025-01-02-08)</t>
  </si>
  <si>
    <t xml:space="preserve">Pagerinti viešųjų paslaugų prieinamumą, darbo vietų pasiekiamumą ir tam reikalingų išteklių naudojimo efektyvumą </t>
  </si>
  <si>
    <t>Konkretus 2021–2027 m. Europos Sąjungos investicijų programos uždavinys "5.1. Skatinti integruotą ir įtraukią socialinę, ekonominę ir aplinkosaugos plėtrą, puoselėti kultūrą, gamtos paveldą, darnų turizmą ir saugumą miestų teritorijose"</t>
  </si>
  <si>
    <t xml:space="preserve">Metinis konsoliduotų viešųjų paslaugų vartotojų skaičius </t>
  </si>
  <si>
    <t>R.S.2.3039</t>
  </si>
  <si>
    <t>Vartotojai per metus</t>
  </si>
  <si>
    <t>VRM</t>
  </si>
  <si>
    <t>Integruoti teritorinio vystymo projektai</t>
  </si>
  <si>
    <t>P.B.2.0076</t>
  </si>
  <si>
    <t>Projektai</t>
  </si>
  <si>
    <t>25-302</t>
  </si>
  <si>
    <t>Viešųjų erdvių pritaikymas socialinėms veikloms, kultūrinių paslaugų įvairovės, miesto reprezentacinių zonų patrauklumo didinimas (II etapas)</t>
  </si>
  <si>
    <t>Sukurtos arba atkurtos teritorijos, naudojamos ekonominei, rekreacinei ar turizmo paskirčiai</t>
  </si>
  <si>
    <t>R.N.2.5720</t>
  </si>
  <si>
    <t>Hektarai</t>
  </si>
  <si>
    <t>2025-02</t>
  </si>
  <si>
    <t>Atviros erdvės, sukurtos arba atkurtos miestų teritorijose</t>
  </si>
  <si>
    <t>P.B.2.0114</t>
  </si>
  <si>
    <t>Kvadratiniai metrai</t>
  </si>
  <si>
    <t>Rekultivuota žemė, naudojama žaliesiems plotams, socialiniams būstams, ekonominei arba kitai paskirčiai</t>
  </si>
  <si>
    <t>R.B.2.2052</t>
  </si>
  <si>
    <t>25-303-P</t>
  </si>
  <si>
    <t>Pramoninių teritorijų pasiekiamumo didinimas Panevėžio mieste</t>
  </si>
  <si>
    <t>01-004-07-01-01 (RE)-25-(LT025-01-02-08)</t>
  </si>
  <si>
    <t>Paskatinti regionų, funkcinių zonų, savivaldybių ir miestų ekonominį augimą pasitelkiant jų turimus išteklius</t>
  </si>
  <si>
    <t xml:space="preserve"> Sukurtos arba atkurtos teritorijos, naudojamos ekonominei veiklai </t>
  </si>
  <si>
    <t>R.S.2.3038</t>
  </si>
  <si>
    <t>2025-06</t>
  </si>
  <si>
    <t>2025-08</t>
  </si>
  <si>
    <t>25-304-P</t>
  </si>
  <si>
    <t>Viešųjų erdvių pritaikymas socialinėms veikloms, kultūrinių paslaugų įvairovės, miesto reprezentacinių zonų patrauklumo didinimas (III etapas)</t>
  </si>
  <si>
    <t>kvadratiniai metrai</t>
  </si>
  <si>
    <t>2025-11</t>
  </si>
  <si>
    <t>Viešųjų erdvių pritaikymas socialinėms veikloms, kultūrinių paslaugų įvairovės, miesto reprezentacinių zonų patrauklumo didinimas (IV etapas)</t>
  </si>
  <si>
    <t>hektarai</t>
  </si>
  <si>
    <t>2025-04</t>
  </si>
  <si>
    <t>2.7 Esamo Panevėžio miesto autobusų stoties pastato ir infrastruktūros konversija, pritaikant ją gyventojų ir atvykstančiųjų aptarnavimui teikiant viešąsias paslaugas susisiekimo, turizmo informacijos ir verslo informacijos srityse</t>
  </si>
  <si>
    <t>2.1 Šiaurinėje „Ekrano“ marių pusėje esančios teritorijos atgaivinimas sukuriant rekreacinę erdvę</t>
  </si>
  <si>
    <t>2.2 Rekreacinės erdvės sukūrimas atgaivinant Berčiūnų miško parką</t>
  </si>
  <si>
    <t>2.3 Molainių filtracijos laukų ir šalia esančių teritorijų konversija, pritaikant daugiatiksliam naudojimui</t>
  </si>
  <si>
    <t>1.1 Panevėžio miesto pramoninių ir komercinių teritorijų pasiekiamumo gerinimas</t>
  </si>
  <si>
    <t>2.4 Stasio Eidrigevičiaus menų centro rekonstrukcija pritaikant teikti naujas kultūros paslaugas</t>
  </si>
  <si>
    <t>2.6 Panevėžio miesto autobusų stoties prieigų urbanizuotos teritorijos konversija į žaliąją erdvę ir reikalingos susisiekimo infrastruktūros modernizavimas</t>
  </si>
  <si>
    <t>25-305-P</t>
  </si>
  <si>
    <t>2.5 Laisvės aikštės prieigų humanizavimas</t>
  </si>
  <si>
    <t>25-306-P</t>
  </si>
  <si>
    <t>Pramoninių ir komercinių teritorijų pasiekiamumo didinimas Panevėžio regiono funkcinėje zonoje (I etapas)</t>
  </si>
  <si>
    <t>01-004-07-01-01 (RE)-25-(LT025-02-01-11 )</t>
  </si>
  <si>
    <t>1.6  Investicijoms tinkamų teritorijų išvystymo trūkumų šalinimas ir teritorijų, pritaikytų investicijoms, plėtra Biržų m.</t>
  </si>
  <si>
    <r>
      <t>Konkre</t>
    </r>
    <r>
      <rPr>
        <i/>
        <sz val="9"/>
        <rFont val="Times New Roman"/>
        <family val="1"/>
      </rPr>
      <t>tus 2021–2027 m. Europos Sąjungos investicijų programos uždavinys "5.2. "Skatinti integruotą ir įtraukią socialinę, ekonominę ir aplinkosaugos plėtrą vietos lygmeniu, puoselėti kultūrą, gamtos paveldą, darnų turizmą ir saugumą kitose nei miestų teritorijose</t>
    </r>
    <r>
      <rPr>
        <i/>
        <sz val="9"/>
        <rFont val="Times New Roman"/>
        <family val="1"/>
        <charset val="186"/>
      </rPr>
      <t>"</t>
    </r>
  </si>
  <si>
    <t xml:space="preserve"> Ne</t>
  </si>
  <si>
    <t xml:space="preserve">
Integruoti teritorinio vystymo projektai </t>
  </si>
  <si>
    <t xml:space="preserve">
Sukurtos arba atkurtos teritorijos, naudojamos ekonominei, rekreacinei ar turizmo paskirčiai</t>
  </si>
  <si>
    <t>R.S.2.3040</t>
  </si>
  <si>
    <t>25-307-P</t>
  </si>
  <si>
    <t>Pramoninių ir komercinių teritorijų pasiekiamumo didinimas Panevėžio regiono funkcinėje zonoje (II etapas)</t>
  </si>
  <si>
    <t xml:space="preserve"> 1.1 Investicijoms tinkamų teritorijų išvystymo trūkumų šalinimas ir teritorijų, pritaikytų investicijoms  plėtra Pasvalio r. sav.</t>
  </si>
  <si>
    <t>Konkretus 2021–2027 m. Europos Sąjungos investicijų programos uždavinys "5.2. "Skatinti integruotą ir įtraukią socialinę, ekonominę ir aplinkosaugos plėtrą vietos lygmeniu, puoselėti kultūrą, gamtos paveldą, darnų turizmą ir saugumą kitose nei miestų teritorijose"</t>
  </si>
  <si>
    <t xml:space="preserve">
Integruoti teritorinio vystymo projektai</t>
  </si>
  <si>
    <t>1.2  Investicijoms tinkamų teritorijų išvystymo trūkumų šalinimas ir teritorijų, pritaikytų investicijoms plėtra Rokiškio mieste (I etapas)</t>
  </si>
  <si>
    <t>25-308-P</t>
  </si>
  <si>
    <t>Pramoninių ir komercinių teritorijų pasiekiamumo didinimas Panevėžio regiono funkcinėje zonoje (III etapas)</t>
  </si>
  <si>
    <t>1.3 Investicijoms tinkamų teritorijų išvystymo trūkumų šalinimas ir teritorijų, pritaikytų investicijoms plėtra Rokiškio mieste  (II etapas)</t>
  </si>
  <si>
    <t>2026-03</t>
  </si>
  <si>
    <t>2026-05</t>
  </si>
  <si>
    <t>25-309-P</t>
  </si>
  <si>
    <t>Inovatyvių socialinės, kūrybinės ekonomikos ir bendro infrastruktūros naudojimo iniciatyvų plėtra (I etapas)</t>
  </si>
  <si>
    <t xml:space="preserve"> 1.7 Inovatyvių socialinės, kūrybinės ekonomikos ir bendro infrastruktūros naudojimo iniciatyvų plėtra Biržų rajono savivaldybėje</t>
  </si>
  <si>
    <t>projektai</t>
  </si>
  <si>
    <t xml:space="preserve">
Metinis konsoliduotų viešųjų paslaugų vartotojų skaičius</t>
  </si>
  <si>
    <t>vartotojai per metus</t>
  </si>
  <si>
    <t>25-310-P</t>
  </si>
  <si>
    <t>Inovatyvių socialinės, kūrybinės ekonomikos ir bendro infrastruktūros naudojimo iniciatyvų plėtra (II etapas)</t>
  </si>
  <si>
    <t>1.5 Bendradarbystės erdvės įkūrimas Velžyje, Panevėžio rajone</t>
  </si>
  <si>
    <t xml:space="preserve"> 2026-01</t>
  </si>
  <si>
    <t>25-311-P</t>
  </si>
  <si>
    <t xml:space="preserve">Viešosios infrastruktūros pritaikymas ir įrangos įsigijimas naujoms arba trūkstamoms kompetencijoms ir įgūdžiams formuoti </t>
  </si>
  <si>
    <t>1.4 Viešosios infrastruktūros pritaikymas ir įrangos įsigijimas naujoms arba trūkstamoms kompetencijoms ir įgūdžiams formuoti Rokiškio rajono savivaldybėje</t>
  </si>
  <si>
    <t>25-312-P</t>
  </si>
  <si>
    <t>Gamtos ir kultūros objektų prieinamumo padidinimas (I etapas)</t>
  </si>
  <si>
    <t>2.6 Pasvalio r.  sav. piliakalnių ir karstinių įgriuvų pritaikymas lankymui</t>
  </si>
  <si>
    <t>Konkretus 2021–2027 m. Europos Sąjungos investicijų programos uždavinys "5.2. Skatinti integruotą ir įtraukią socialinę, ekonominę ir aplinkosaugos plėtrą, puoselėti kultūrą, gamtos paveldą, darnų turizmą ir saugumą miestų teritorijose"</t>
  </si>
  <si>
    <t xml:space="preserve">
Sukurtos arba atkurtos atviros erdvės</t>
  </si>
  <si>
    <t>P.S.2.1039</t>
  </si>
  <si>
    <t>2.9 Pasvalio r.  sav. gamtos objektų pritaikymas lankymui</t>
  </si>
  <si>
    <t>25-313-P</t>
  </si>
  <si>
    <t>Gamtos ir kultūros objektų prieinamumo padidinimas (II etapas)</t>
  </si>
  <si>
    <t>2.7 Pasvalio r. sav. dvarų pritaikymas lankymui</t>
  </si>
  <si>
    <t>2.13 Rokiškio rajono savivaldybės sakralinio paveldo objektų pritaikymas lankymui (I etapas)</t>
  </si>
  <si>
    <t>25-314-P</t>
  </si>
  <si>
    <t xml:space="preserve">Gamtos ir kultūros objektų prieinamumo padidinimas (III etapas) </t>
  </si>
  <si>
    <t>2.21 Biržų rajono savivaldybės gamtos ir kultūros paveldo objektų pritaikymas lankymui (I etapas)</t>
  </si>
  <si>
    <t xml:space="preserve">
Dviračiams skirtos infrastruktūros metinis naudotojų skaičius</t>
  </si>
  <si>
    <t>R.S.2.3025</t>
  </si>
  <si>
    <t xml:space="preserve">
Dviračiams skirta infrastruktūra, kuriai suteikta parama</t>
  </si>
  <si>
    <t>kilometrai</t>
  </si>
  <si>
    <t>25-315-P</t>
  </si>
  <si>
    <t>Gamtos ir kultūros objektų prieinamumo padidinimas (IV etapas)</t>
  </si>
  <si>
    <t xml:space="preserve"> 2.1 Kupiškio rajono savivaldybės piliakalnių pritaikymas lankymui</t>
  </si>
  <si>
    <t>2.2 Kupiškio rajono savivaldybės dvarų pritaikymas lankymui</t>
  </si>
  <si>
    <t>2.3 Kupiškio rajono savivaldybės sakralinio ir kultūros paveldo objektų pritaikymas lankymui</t>
  </si>
  <si>
    <t>2.4 Kupiškio rajono savivaldybės  kultūros paveldo ir gamtos  objektų pritaikymas lankymui (I etapas)</t>
  </si>
  <si>
    <t xml:space="preserve"> 2.20 Biržų rajono  savivaldybės dvarų ir sakralinio paveldo objektų pritaikymas lankymui</t>
  </si>
  <si>
    <t xml:space="preserve">25-316-P </t>
  </si>
  <si>
    <t xml:space="preserve">Gamtos ir kultūros objektų prieinamumo padidinimas (V etapas) </t>
  </si>
  <si>
    <t>2.15 Rokiškio rajono  savivaldybės gamtos ir kultūros objektų pritaikymas lankymui</t>
  </si>
  <si>
    <t>2.16 Rokiškio rajono  savivaldybės gamtos objektų pritaikymas lankymui</t>
  </si>
  <si>
    <t>25-317-P</t>
  </si>
  <si>
    <t>Gamtos ir kultūros objektų prieinamumo padidinimas (VI etapas)</t>
  </si>
  <si>
    <t xml:space="preserve"> 2.12 Rokiškio rajono  savivaldybės dvarų pritaikymas lankymui</t>
  </si>
  <si>
    <t>25-318-P</t>
  </si>
  <si>
    <t xml:space="preserve">Gamtos ir kultūros objektų prieinamumo padidinimas (VII etapas) </t>
  </si>
  <si>
    <t xml:space="preserve"> 2.22 Biržų rajono savivaldybės gamtos objektų pritaikymas lankymui (II etapas)</t>
  </si>
  <si>
    <t>25-319-P</t>
  </si>
  <si>
    <t>Gamtos ir kultūros objektų prieinamumo padidinimas (VIII etapas)</t>
  </si>
  <si>
    <t>2.8 Pasvalio r.  sav. sakralinio paveldo (ir gamtos objektų) pritaikymas lankymui</t>
  </si>
  <si>
    <t>2.10 Pasvalio r. sav. kultūros paveldo (ir gamtos objektų) pritaikymas lankymui</t>
  </si>
  <si>
    <t xml:space="preserve"> 2.14 Rokiškio rajono savivaldybės sakralinio paveldo objektų pritaikymas lankymui (II etapas)</t>
  </si>
  <si>
    <t>25-320-P</t>
  </si>
  <si>
    <t>Gamtos ir kultūros objektų prieinamumo padidinimas (IX etapas)</t>
  </si>
  <si>
    <t>2.11 Rokiškio rajono savivaldybės piliakalnių pritaikymas lankymui</t>
  </si>
  <si>
    <t>2025-12</t>
  </si>
  <si>
    <t>2026-02</t>
  </si>
  <si>
    <t xml:space="preserve">25-321-P </t>
  </si>
  <si>
    <t xml:space="preserve">Gamtos ir kultūros objektų prieinamumo padidinimas (X etapas) </t>
  </si>
  <si>
    <t>2.17 Panevėžio r. sav.  gamtos ir kultūros paveldo objektų pritaikymas lankymui (I etapas)</t>
  </si>
  <si>
    <t>25-322-P</t>
  </si>
  <si>
    <t>Gamtos ir kultūros objektų prieinamumo padidinimas (XI etapas)</t>
  </si>
  <si>
    <t>2.5 Kupiškio rajono savivaldybės  kultūros paveldo ir gamtos  objektų pritaikymas lankymui (II etapas)</t>
  </si>
  <si>
    <t>25-323-P</t>
  </si>
  <si>
    <t xml:space="preserve">Gamtos ir kultūros objektų prieinamumo padidinimas (XII etapas) </t>
  </si>
  <si>
    <t xml:space="preserve"> 2.18 Panevėžio r. sav.  gamtos objektų pritaikymas lankymui (II etapas)</t>
  </si>
  <si>
    <t>2026-04</t>
  </si>
  <si>
    <t>2026-06</t>
  </si>
  <si>
    <t>2.19 Panevėžio r. sav.  gamtos ir kultūros objektų pritaikymas lankymui (III etapas)</t>
  </si>
  <si>
    <t>25-324-P</t>
  </si>
  <si>
    <t xml:space="preserve"> FZ savivaldybių bendrų viešųjų paslaugų efektyvumo ir veiksmingumo didinimas (I etapas) </t>
  </si>
  <si>
    <t>01-004-07-02-01 (RE)-25-(LT025-02-01-11 )</t>
  </si>
  <si>
    <t>4.1 Skatinimo priemonių investuoti  Panevėžio regiono funkcinėje zonoje parengimas ir įgyvendinimas</t>
  </si>
  <si>
    <t>VšĮ Panevėžio plėtros agentūra</t>
  </si>
  <si>
    <t xml:space="preserve"> 2026-04</t>
  </si>
  <si>
    <t xml:space="preserve">
Metinis konsoliduotų viešųjų paslaugų vartotojų skaičius</t>
  </si>
  <si>
    <t>25-325-P</t>
  </si>
  <si>
    <t xml:space="preserve"> FZ savivaldybių bendrų viešųjų paslaugų efektyvumo ir veiksmingumo didinimas (II etapas)</t>
  </si>
  <si>
    <t>4.2 Panevėžio regiono funkcinės zonos turistinį identitetą reprezentuojančių paslaugų paketų (maršrutų) sukūrimas ir viešinimas bei tam reikalingos infrastruktūros pagerinimas</t>
  </si>
  <si>
    <t>25-326-P</t>
  </si>
  <si>
    <t>Judumo, viešojo transporto paslaugų plėtra FZ gyventojams (I etapas)</t>
  </si>
  <si>
    <t>3.1 Judumo paslaugos plėtra Kupiškio rajono savivaldybėje</t>
  </si>
  <si>
    <t>3.2 Darniai FZ  viešojo transporto informacinei sistemai pritaikytos viešojo transporto infrastruktūros kūrimas Pasvalio r. sav.</t>
  </si>
  <si>
    <t>3.3 Judumo paslaugų  plėtra Pasvalio r. sav.</t>
  </si>
  <si>
    <t>3.5 Judumo paslaugos plėtra FZ</t>
  </si>
  <si>
    <t>3.7 Judumo paslaugų  plėtra Biržų rajono savivaldybėje</t>
  </si>
  <si>
    <t>25-327-P</t>
  </si>
  <si>
    <t>Judumo, viešojo transporto paslaugų plėtra FZ gyventojams (II etapas)</t>
  </si>
  <si>
    <t xml:space="preserve"> 3.6 Darnios Panevėžio regiono funkcinės zonos viešojo transporto informacinės sistemos bei infrastruktūros kūrimas Panevėžio rajono savivaldybėje</t>
  </si>
  <si>
    <t xml:space="preserve"> 2025-07</t>
  </si>
  <si>
    <t>25-328-P</t>
  </si>
  <si>
    <t>Judumo, viešojo transporto paslaugų plėtra FZ gyventojams (III etapas)</t>
  </si>
  <si>
    <t>3.4 Darnios FZ viešojo transporto informacinės sistemos kūrimas Pasvalio r. sav.</t>
  </si>
  <si>
    <t>2026-08</t>
  </si>
  <si>
    <t>25-329-P</t>
  </si>
  <si>
    <t>Viešųjų erdvių pritaikymas socialinėms veikloms, kultūrinių paslaugų įvairovės, miesto reprezentacinių zonų patrauklumo didinimas (V etapas)</t>
  </si>
  <si>
    <t>Konkretus 2021–2027 m. Europos Sąjungos investicijų programos uždavinys "5.1. "Skatinti integruotą ir įtraukią socialinę, ekonominę ir aplinkosaugos plėtrą vietos lygmeniu, puoselėti kultūrą, gamtos paveldą, darnų turizmą ir saugumą kitose nei miestų teritorijose"</t>
  </si>
  <si>
    <t>25-330-P</t>
  </si>
  <si>
    <t>Civilinės parengties stiprinimas (I etapas)</t>
  </si>
  <si>
    <t>1.1 Priedangos įrengimas Trumpoji g. 1 automobilių stovėjimo aikštelėje stiprinant civilinę parengtį ir visuomenės atsparumą</t>
  </si>
  <si>
    <t>2027-02</t>
  </si>
  <si>
    <t>2026-12</t>
  </si>
  <si>
    <t>25-331-P</t>
  </si>
  <si>
    <t>Civilinės parengties stiprinimas (II etapas)</t>
  </si>
  <si>
    <t>01-004-10-04-01-(RE)-25-(LT025-06-05-13 )</t>
  </si>
  <si>
    <t>Konkretus 2021–2027 m. Europos Sąjungos investicijų programos uždavinys 15.1. Sukurti atsparią gynybos infrastruktūrą, pirmenybę teikiant dvejopo naudojimo infrastruktū-rai, taip pat siekti skatinti karinį mobilumą ES ir gerinti civilinę parengtį</t>
  </si>
  <si>
    <t>Stiprinti civilinę parengtį</t>
  </si>
  <si>
    <t xml:space="preserve">
2027-03-01</t>
  </si>
  <si>
    <t xml:space="preserve">
2027-06-30</t>
  </si>
  <si>
    <t>Naujos arba modernizuotos priedangos</t>
  </si>
  <si>
    <t>Pastatytų arba renovuotų daugiafunkcių priedangų talpumas</t>
  </si>
  <si>
    <t xml:space="preserve"> Gyventojai, galintys pasinaudoti apsaugos nuo su klimatu nesusijusios gamtinio pavojaus rizikos ir nuo su žmogaus veikla susijusios rizikos priemonėmis</t>
  </si>
  <si>
    <t xml:space="preserve">
P.S.2.1048</t>
  </si>
  <si>
    <t xml:space="preserve">
skaičius</t>
  </si>
  <si>
    <t xml:space="preserve">
P.B.2.0029</t>
  </si>
  <si>
    <t xml:space="preserve">
asmenys</t>
  </si>
  <si>
    <t xml:space="preserve">
1241</t>
  </si>
  <si>
    <t xml:space="preserve">
R.B.2.2096</t>
  </si>
  <si>
    <r>
      <t>1.2 Rokiškio rajono savivaldybės gyventojų apsaugos priedangų tinklo plėtra</t>
    </r>
    <r>
      <rPr>
        <i/>
        <strike/>
        <sz val="9"/>
        <rFont val="Times New Roman"/>
        <family val="1"/>
      </rPr>
      <t xml:space="preserve">
</t>
    </r>
  </si>
  <si>
    <t xml:space="preserve">
4</t>
  </si>
  <si>
    <t xml:space="preserve">
Pastatytų arba renovuotų daugiafunkcių priedangų talpumas</t>
  </si>
  <si>
    <t xml:space="preserve">
1042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</si>
</sst>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
  </numFmts>
  <fonts count="16" x14ac:knownFonts="1">
    <font>
      <sz val="11"/>
      <color theme="1"/>
      <name val="Calibri"/>
      <family val="2"/>
      <charset val="186"/>
      <scheme val="minor"/>
    </font>
    <font>
      <i/>
      <sz val="9"/>
      <color theme="1"/>
      <name val="Times New Roman"/>
      <family val="1"/>
      <charset val="186"/>
    </font>
    <font>
      <i/>
      <sz val="10"/>
      <color theme="1"/>
      <name val="Times New Roman"/>
      <family val="1"/>
      <charset val="186"/>
    </font>
    <font>
      <sz val="10"/>
      <color theme="1"/>
      <name val="Times New Roman"/>
      <family val="1"/>
      <charset val="186"/>
    </font>
    <font>
      <b/>
      <sz val="10"/>
      <color theme="1"/>
      <name val="Times New Roman"/>
      <family val="1"/>
      <charset val="186"/>
    </font>
    <font>
      <b/>
      <sz val="10"/>
      <name val="Times New Roman"/>
      <family val="1"/>
      <charset val="186"/>
    </font>
    <font>
      <sz val="10"/>
      <name val="Times New Roman"/>
      <family val="1"/>
      <charset val="186"/>
    </font>
    <font>
      <i/>
      <sz val="9"/>
      <name val="Times New Roman"/>
      <family val="1"/>
      <charset val="186"/>
    </font>
    <font>
      <i/>
      <sz val="9"/>
      <color rgb="FFFF0000"/>
      <name val="Times New Roman"/>
      <family val="1"/>
      <charset val="186"/>
    </font>
    <font>
      <i/>
      <sz val="10"/>
      <name val="Times New Roman"/>
      <family val="1"/>
      <charset val="186"/>
    </font>
    <font>
      <sz val="9"/>
      <color theme="1"/>
      <name val="Times New Roman"/>
      <family val="1"/>
    </font>
    <font>
      <sz val="9"/>
      <name val="Times New Roman"/>
      <family val="1"/>
    </font>
    <font>
      <sz val="10"/>
      <color rgb="FFFF0000"/>
      <name val="Times New Roman"/>
      <family val="1"/>
      <charset val="186"/>
    </font>
    <font>
      <sz val="11"/>
      <color rgb="FFFF0000"/>
      <name val="Calibri"/>
      <family val="2"/>
      <charset val="186"/>
      <scheme val="minor"/>
    </font>
    <font>
      <i/>
      <sz val="9"/>
      <name val="Times New Roman"/>
      <family val="1"/>
    </font>
    <font>
      <i/>
      <strike/>
      <sz val="9"/>
      <name val="Times New Roman"/>
      <family val="1"/>
    </font>
  </fonts>
  <fills count="4">
    <fill>
      <patternFill patternType="none"/>
    </fill>
    <fill>
      <patternFill patternType="gray125"/>
    </fill>
    <fill>
      <patternFill patternType="solid">
        <fgColor theme="0"/>
        <bgColor indexed="64"/>
      </patternFill>
    </fill>
    <fill>
      <patternFill patternType="solid">
        <fgColor theme="2" tint="-9.9978637043366805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auto="1"/>
      </left>
      <right style="thin">
        <color auto="1"/>
      </right>
      <top/>
      <bottom/>
      <diagonal/>
    </border>
  </borders>
  <cellStyleXfs count="1">
    <xf numFmtId="0" fontId="0" fillId="0" borderId="0"/>
  </cellStyleXfs>
  <cellXfs count="102">
    <xf numFmtId="0" fontId="0" fillId="0" borderId="0" xfId="0"/>
    <xf numFmtId="0" fontId="3" fillId="0" borderId="0" xfId="0" applyFont="1"/>
    <xf numFmtId="0" fontId="6" fillId="2" borderId="0" xfId="0" applyFont="1" applyFill="1"/>
    <xf numFmtId="0" fontId="0" fillId="2" borderId="0" xfId="0" applyFill="1"/>
    <xf numFmtId="0" fontId="7" fillId="2" borderId="1" xfId="0" applyFont="1" applyFill="1" applyBorder="1" applyAlignment="1">
      <alignment horizontal="center" vertical="center" wrapText="1"/>
    </xf>
    <xf numFmtId="0" fontId="13" fillId="2" borderId="0" xfId="0" applyFont="1" applyFill="1"/>
    <xf numFmtId="0" fontId="0" fillId="3" borderId="0" xfId="0" applyFill="1"/>
    <xf numFmtId="0" fontId="13" fillId="3" borderId="0" xfId="0" applyFont="1" applyFill="1"/>
    <xf numFmtId="0" fontId="0" fillId="3" borderId="1" xfId="0" applyFill="1" applyBorder="1"/>
    <xf numFmtId="0" fontId="13" fillId="3" borderId="1" xfId="0" applyFont="1" applyFill="1" applyBorder="1"/>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2" fillId="2" borderId="1" xfId="0" applyFont="1" applyFill="1" applyBorder="1" applyAlignment="1">
      <alignment horizontal="center"/>
    </xf>
    <xf numFmtId="0" fontId="9" fillId="2" borderId="1" xfId="0" applyFont="1" applyFill="1" applyBorder="1" applyAlignment="1">
      <alignment horizontal="center"/>
    </xf>
    <xf numFmtId="0" fontId="1" fillId="2" borderId="1" xfId="0" applyFont="1" applyFill="1" applyBorder="1" applyAlignment="1">
      <alignment horizontal="center" vertical="center" wrapText="1"/>
    </xf>
    <xf numFmtId="0" fontId="7" fillId="2" borderId="1" xfId="0" applyFont="1" applyFill="1" applyBorder="1" applyAlignment="1">
      <alignment vertical="center" wrapText="1"/>
    </xf>
    <xf numFmtId="0" fontId="7" fillId="2" borderId="7" xfId="0" applyFont="1" applyFill="1" applyBorder="1" applyAlignment="1">
      <alignment vertical="center" wrapText="1"/>
    </xf>
    <xf numFmtId="0" fontId="7" fillId="2" borderId="3" xfId="0" applyFont="1" applyFill="1" applyBorder="1" applyAlignment="1">
      <alignment vertical="center" wrapText="1"/>
    </xf>
    <xf numFmtId="0" fontId="3" fillId="2" borderId="0" xfId="0" applyFont="1" applyFill="1"/>
    <xf numFmtId="0" fontId="12" fillId="2" borderId="0" xfId="0" applyFont="1" applyFill="1"/>
    <xf numFmtId="0" fontId="6" fillId="2" borderId="1" xfId="0" applyFont="1" applyFill="1" applyBorder="1"/>
    <xf numFmtId="0" fontId="12" fillId="2" borderId="1" xfId="0" applyFont="1" applyFill="1" applyBorder="1"/>
    <xf numFmtId="0" fontId="10" fillId="2" borderId="0" xfId="0" applyFont="1" applyFill="1" applyAlignment="1">
      <alignment vertical="center"/>
    </xf>
    <xf numFmtId="0" fontId="11" fillId="2" borderId="0" xfId="0" applyFont="1" applyFill="1" applyAlignment="1">
      <alignment vertical="center"/>
    </xf>
    <xf numFmtId="4" fontId="0" fillId="0" borderId="0" xfId="0" applyNumberFormat="1"/>
    <xf numFmtId="0" fontId="7" fillId="2" borderId="1" xfId="0" applyFont="1" applyFill="1" applyBorder="1" applyAlignment="1">
      <alignment horizontal="center" vertical="center" wrapText="1"/>
    </xf>
    <xf numFmtId="0" fontId="10" fillId="0" borderId="2"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3" xfId="0" applyFont="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4" fillId="0" borderId="0" xfId="0" applyFont="1" applyAlignment="1">
      <alignment horizont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5" fillId="2" borderId="1" xfId="0" applyFont="1" applyFill="1" applyBorder="1" applyAlignment="1">
      <alignment horizontal="center" vertical="center" wrapText="1"/>
    </xf>
    <xf numFmtId="4" fontId="7" fillId="2" borderId="2" xfId="0" applyNumberFormat="1" applyFont="1" applyFill="1" applyBorder="1" applyAlignment="1">
      <alignment horizontal="center" vertical="center"/>
    </xf>
    <xf numFmtId="4" fontId="7" fillId="2" borderId="3" xfId="0" applyNumberFormat="1" applyFont="1" applyFill="1" applyBorder="1" applyAlignment="1">
      <alignment horizontal="center" vertical="center"/>
    </xf>
    <xf numFmtId="49" fontId="7" fillId="2" borderId="2" xfId="0" applyNumberFormat="1" applyFont="1" applyFill="1" applyBorder="1" applyAlignment="1">
      <alignment horizontal="center" vertical="center" wrapText="1"/>
    </xf>
    <xf numFmtId="49" fontId="7" fillId="2" borderId="3" xfId="0" applyNumberFormat="1" applyFont="1" applyFill="1" applyBorder="1" applyAlignment="1">
      <alignment horizontal="center" vertical="center" wrapText="1"/>
    </xf>
    <xf numFmtId="4" fontId="7" fillId="2" borderId="7" xfId="0" applyNumberFormat="1" applyFont="1" applyFill="1" applyBorder="1" applyAlignment="1">
      <alignment horizontal="center" vertical="center"/>
    </xf>
    <xf numFmtId="4" fontId="7" fillId="2" borderId="2" xfId="0" applyNumberFormat="1" applyFont="1" applyFill="1" applyBorder="1" applyAlignment="1">
      <alignment horizontal="center" vertical="center" wrapText="1"/>
    </xf>
    <xf numFmtId="4" fontId="7" fillId="2" borderId="7" xfId="0" applyNumberFormat="1" applyFont="1" applyFill="1" applyBorder="1" applyAlignment="1">
      <alignment horizontal="center" vertical="center" wrapText="1"/>
    </xf>
    <xf numFmtId="164" fontId="7" fillId="2" borderId="2" xfId="0" applyNumberFormat="1" applyFont="1" applyFill="1" applyBorder="1" applyAlignment="1">
      <alignment horizontal="center" vertical="center" wrapText="1"/>
    </xf>
    <xf numFmtId="164" fontId="7" fillId="2" borderId="7" xfId="0" applyNumberFormat="1" applyFont="1" applyFill="1" applyBorder="1" applyAlignment="1">
      <alignment horizontal="center" vertical="center" wrapText="1"/>
    </xf>
    <xf numFmtId="49" fontId="7" fillId="2" borderId="7"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4" fontId="7" fillId="2" borderId="3" xfId="0" applyNumberFormat="1" applyFont="1" applyFill="1" applyBorder="1" applyAlignment="1">
      <alignment horizontal="center" vertical="center" wrapText="1"/>
    </xf>
    <xf numFmtId="4" fontId="7" fillId="2" borderId="1" xfId="0" applyNumberFormat="1" applyFont="1" applyFill="1" applyBorder="1" applyAlignment="1">
      <alignment horizontal="center" vertical="center"/>
    </xf>
    <xf numFmtId="4" fontId="7" fillId="2" borderId="2" xfId="0" quotePrefix="1" applyNumberFormat="1" applyFont="1" applyFill="1" applyBorder="1" applyAlignment="1">
      <alignment horizontal="center" vertical="center" wrapText="1"/>
    </xf>
    <xf numFmtId="4" fontId="14" fillId="2" borderId="1" xfId="0" applyNumberFormat="1" applyFont="1" applyFill="1" applyBorder="1" applyAlignment="1">
      <alignment horizontal="center" vertical="center"/>
    </xf>
    <xf numFmtId="0" fontId="14" fillId="2" borderId="2"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1" xfId="0" applyFont="1" applyFill="1" applyBorder="1" applyAlignment="1">
      <alignment horizontal="center" vertical="center" wrapText="1"/>
    </xf>
    <xf numFmtId="4" fontId="7" fillId="2" borderId="1" xfId="0" applyNumberFormat="1"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49" fontId="14"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3" xfId="0" applyFont="1" applyFill="1" applyBorder="1" applyAlignment="1">
      <alignment horizontal="center" vertical="center" wrapText="1"/>
    </xf>
    <xf numFmtId="17" fontId="8" fillId="2" borderId="1" xfId="0" applyNumberFormat="1" applyFont="1" applyFill="1" applyBorder="1" applyAlignment="1">
      <alignment horizontal="center" vertical="center" wrapText="1"/>
    </xf>
    <xf numFmtId="0" fontId="12" fillId="2" borderId="2" xfId="0" applyFont="1" applyFill="1" applyBorder="1" applyAlignment="1">
      <alignment horizontal="center"/>
    </xf>
    <xf numFmtId="0" fontId="12" fillId="2" borderId="7" xfId="0" applyFont="1" applyFill="1" applyBorder="1" applyAlignment="1">
      <alignment horizontal="center"/>
    </xf>
    <xf numFmtId="0" fontId="12" fillId="2" borderId="3" xfId="0" applyFont="1" applyFill="1" applyBorder="1" applyAlignment="1">
      <alignment horizontal="center"/>
    </xf>
    <xf numFmtId="4" fontId="8" fillId="2" borderId="1" xfId="0" applyNumberFormat="1" applyFont="1" applyFill="1" applyBorder="1" applyAlignment="1">
      <alignment horizontal="center" vertical="center"/>
    </xf>
    <xf numFmtId="4" fontId="8" fillId="2" borderId="1" xfId="0" applyNumberFormat="1" applyFont="1" applyFill="1" applyBorder="1" applyAlignment="1">
      <alignment horizontal="center" vertical="center" wrapText="1"/>
    </xf>
    <xf numFmtId="4" fontId="8" fillId="2" borderId="2" xfId="0" applyNumberFormat="1" applyFont="1" applyFill="1" applyBorder="1" applyAlignment="1">
      <alignment horizontal="center" vertical="center"/>
    </xf>
    <xf numFmtId="4" fontId="8" fillId="2" borderId="3" xfId="0" applyNumberFormat="1" applyFont="1" applyFill="1" applyBorder="1" applyAlignment="1">
      <alignment horizontal="center" vertical="center"/>
    </xf>
    <xf numFmtId="0" fontId="10" fillId="2"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0" fillId="0" borderId="1" xfId="0" applyBorder="1" applyAlignment="1">
      <alignment horizontal="center"/>
    </xf>
    <xf numFmtId="4" fontId="14" fillId="2" borderId="1" xfId="0" applyNumberFormat="1" applyFont="1" applyFill="1" applyBorder="1" applyAlignment="1">
      <alignment horizontal="center" vertical="center" wrapText="1"/>
    </xf>
    <xf numFmtId="164" fontId="10" fillId="0" borderId="1" xfId="0" applyNumberFormat="1" applyFont="1" applyBorder="1" applyAlignment="1">
      <alignment horizontal="center" vertical="center" wrapText="1"/>
    </xf>
    <xf numFmtId="4" fontId="10" fillId="0" borderId="1" xfId="0" applyNumberFormat="1" applyFont="1" applyBorder="1" applyAlignment="1">
      <alignment horizontal="center" vertical="center" wrapText="1"/>
    </xf>
    <xf numFmtId="0" fontId="12" fillId="0" borderId="0" xfId="0" applyFont="1" applyFill="1"/>
    <xf numFmtId="0" fontId="7" fillId="0" borderId="2"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4" fontId="7" fillId="0" borderId="2" xfId="0" applyNumberFormat="1" applyFont="1" applyFill="1" applyBorder="1" applyAlignment="1">
      <alignment horizontal="center" vertical="center" wrapText="1"/>
    </xf>
    <xf numFmtId="4" fontId="7" fillId="0" borderId="2" xfId="0" applyNumberFormat="1" applyFont="1" applyFill="1" applyBorder="1" applyAlignment="1">
      <alignment horizontal="center" vertical="center"/>
    </xf>
    <xf numFmtId="49" fontId="14" fillId="0" borderId="1" xfId="0" applyNumberFormat="1" applyFont="1" applyFill="1" applyBorder="1" applyAlignment="1">
      <alignment horizontal="center" vertical="center" wrapText="1"/>
    </xf>
    <xf numFmtId="0" fontId="13" fillId="0" borderId="0" xfId="0" applyFont="1" applyFill="1"/>
    <xf numFmtId="0" fontId="7" fillId="0" borderId="7" xfId="0" applyFont="1" applyFill="1" applyBorder="1" applyAlignment="1">
      <alignment horizontal="center" vertical="center" wrapText="1"/>
    </xf>
    <xf numFmtId="4" fontId="7" fillId="0" borderId="7" xfId="0" applyNumberFormat="1" applyFont="1" applyFill="1" applyBorder="1" applyAlignment="1">
      <alignment horizontal="center" vertical="center"/>
    </xf>
    <xf numFmtId="0" fontId="7" fillId="0" borderId="3" xfId="0" applyFont="1" applyFill="1" applyBorder="1" applyAlignment="1">
      <alignment horizontal="center" vertical="center" wrapText="1"/>
    </xf>
    <xf numFmtId="4" fontId="7" fillId="0" borderId="3" xfId="0" applyNumberFormat="1" applyFont="1" applyFill="1" applyBorder="1" applyAlignment="1">
      <alignment horizontal="center" vertical="center"/>
    </xf>
    <xf numFmtId="0" fontId="14"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503AD-87E7-40BD-91CE-0D66B627682F}">
  <dimension ref="A1:JP152"/>
  <sheetViews>
    <sheetView tabSelected="1" zoomScale="70" zoomScaleNormal="70" workbookViewId="0">
      <pane xSplit="7" ySplit="5" topLeftCell="H143" activePane="bottomRight" state="frozen"/>
      <selection pane="topRight" activeCell="H1" sqref="H1"/>
      <selection pane="bottomLeft" activeCell="A6" sqref="A6"/>
      <selection pane="bottomRight" activeCell="I148" sqref="I148:I150"/>
    </sheetView>
  </sheetViews>
  <sheetFormatPr defaultRowHeight="15" x14ac:dyDescent="0.25"/>
  <cols>
    <col min="1" max="1" width="5" customWidth="1"/>
    <col min="2" max="2" width="21" customWidth="1"/>
    <col min="3" max="3" width="17.5703125" customWidth="1"/>
    <col min="4" max="5" width="13.5703125" customWidth="1"/>
    <col min="6" max="6" width="18.42578125" customWidth="1"/>
    <col min="7" max="7" width="50.42578125" customWidth="1"/>
    <col min="8" max="8" width="14.5703125" customWidth="1"/>
    <col min="9" max="9" width="13.5703125" customWidth="1"/>
    <col min="10" max="10" width="12.5703125" customWidth="1"/>
    <col min="11" max="12" width="10.5703125" customWidth="1"/>
    <col min="13" max="13" width="12.42578125" customWidth="1"/>
    <col min="14" max="14" width="10.5703125" customWidth="1"/>
    <col min="15" max="16" width="15.5703125" customWidth="1"/>
    <col min="17" max="17" width="18.5703125" customWidth="1"/>
    <col min="18" max="18" width="15.5703125" customWidth="1"/>
    <col min="19" max="21" width="14" customWidth="1"/>
    <col min="22" max="22" width="13.28515625" bestFit="1" customWidth="1"/>
    <col min="23" max="23" width="11.42578125" customWidth="1"/>
    <col min="24" max="24" width="10" customWidth="1"/>
    <col min="25" max="25" width="11.5703125" customWidth="1"/>
    <col min="26" max="27" width="12.42578125" customWidth="1"/>
    <col min="28" max="28" width="25.42578125" customWidth="1"/>
    <col min="29" max="29" width="11.42578125" customWidth="1"/>
    <col min="30" max="30" width="12.42578125" customWidth="1"/>
    <col min="31" max="31" width="13.28515625" bestFit="1" customWidth="1"/>
    <col min="32" max="33" width="11.42578125" customWidth="1"/>
    <col min="34" max="34" width="24.42578125" customWidth="1"/>
    <col min="35" max="35" width="19.42578125" customWidth="1"/>
    <col min="36" max="36" width="10.42578125" customWidth="1"/>
  </cols>
  <sheetData>
    <row r="1" spans="1:36" x14ac:dyDescent="0.25">
      <c r="A1" s="1"/>
      <c r="B1" s="35" t="s">
        <v>26</v>
      </c>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1"/>
    </row>
    <row r="2" spans="1:36"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14.85" customHeight="1" x14ac:dyDescent="0.25">
      <c r="A3" s="18"/>
      <c r="B3" s="36" t="s">
        <v>0</v>
      </c>
      <c r="C3" s="36" t="s">
        <v>1</v>
      </c>
      <c r="D3" s="36" t="s">
        <v>16</v>
      </c>
      <c r="E3" s="36" t="s">
        <v>17</v>
      </c>
      <c r="F3" s="36" t="s">
        <v>18</v>
      </c>
      <c r="G3" s="36" t="s">
        <v>2</v>
      </c>
      <c r="H3" s="36" t="s">
        <v>3</v>
      </c>
      <c r="I3" s="36" t="s">
        <v>4</v>
      </c>
      <c r="J3" s="37" t="s">
        <v>5</v>
      </c>
      <c r="K3" s="37"/>
      <c r="L3" s="37"/>
      <c r="M3" s="37"/>
      <c r="N3" s="38" t="s">
        <v>28</v>
      </c>
      <c r="O3" s="36" t="s">
        <v>19</v>
      </c>
      <c r="P3" s="45" t="s">
        <v>27</v>
      </c>
      <c r="Q3" s="45" t="s">
        <v>20</v>
      </c>
      <c r="R3" s="45" t="s">
        <v>25</v>
      </c>
      <c r="S3" s="45" t="s">
        <v>21</v>
      </c>
      <c r="T3" s="36" t="s">
        <v>29</v>
      </c>
      <c r="U3" s="36" t="s">
        <v>30</v>
      </c>
      <c r="V3" s="37" t="s">
        <v>31</v>
      </c>
      <c r="W3" s="37"/>
      <c r="X3" s="37"/>
      <c r="Y3" s="37"/>
      <c r="Z3" s="37"/>
      <c r="AA3" s="37"/>
      <c r="AB3" s="36" t="s">
        <v>36</v>
      </c>
      <c r="AC3" s="40" t="s">
        <v>37</v>
      </c>
      <c r="AD3" s="42" t="s">
        <v>38</v>
      </c>
      <c r="AE3" s="43"/>
      <c r="AF3" s="44"/>
      <c r="AG3" s="38" t="s">
        <v>15</v>
      </c>
      <c r="AH3" s="38" t="s">
        <v>24</v>
      </c>
      <c r="AI3" s="36" t="s">
        <v>22</v>
      </c>
      <c r="AJ3" s="38" t="s">
        <v>23</v>
      </c>
    </row>
    <row r="4" spans="1:36" ht="169.35" customHeight="1" x14ac:dyDescent="0.25">
      <c r="A4" s="18"/>
      <c r="B4" s="36"/>
      <c r="C4" s="36"/>
      <c r="D4" s="36"/>
      <c r="E4" s="36"/>
      <c r="F4" s="36"/>
      <c r="G4" s="36"/>
      <c r="H4" s="36"/>
      <c r="I4" s="36"/>
      <c r="J4" s="10" t="s">
        <v>6</v>
      </c>
      <c r="K4" s="10" t="s">
        <v>7</v>
      </c>
      <c r="L4" s="10" t="s">
        <v>8</v>
      </c>
      <c r="M4" s="11" t="s">
        <v>9</v>
      </c>
      <c r="N4" s="39"/>
      <c r="O4" s="36"/>
      <c r="P4" s="45"/>
      <c r="Q4" s="45"/>
      <c r="R4" s="45"/>
      <c r="S4" s="45"/>
      <c r="T4" s="36"/>
      <c r="U4" s="36"/>
      <c r="V4" s="10" t="s">
        <v>33</v>
      </c>
      <c r="W4" s="10" t="s">
        <v>34</v>
      </c>
      <c r="X4" s="10" t="s">
        <v>10</v>
      </c>
      <c r="Y4" s="10" t="s">
        <v>35</v>
      </c>
      <c r="Z4" s="10" t="s">
        <v>32</v>
      </c>
      <c r="AA4" s="10" t="s">
        <v>13</v>
      </c>
      <c r="AB4" s="36"/>
      <c r="AC4" s="41"/>
      <c r="AD4" s="10" t="s">
        <v>11</v>
      </c>
      <c r="AE4" s="10" t="s">
        <v>12</v>
      </c>
      <c r="AF4" s="10" t="s">
        <v>14</v>
      </c>
      <c r="AG4" s="39"/>
      <c r="AH4" s="39"/>
      <c r="AI4" s="36"/>
      <c r="AJ4" s="39"/>
    </row>
    <row r="5" spans="1:36" x14ac:dyDescent="0.25">
      <c r="A5" s="18"/>
      <c r="B5" s="12">
        <v>1</v>
      </c>
      <c r="C5" s="12">
        <v>2</v>
      </c>
      <c r="D5" s="12">
        <v>3</v>
      </c>
      <c r="E5" s="12">
        <v>4</v>
      </c>
      <c r="F5" s="12">
        <v>5</v>
      </c>
      <c r="G5" s="12">
        <v>6</v>
      </c>
      <c r="H5" s="12">
        <v>7</v>
      </c>
      <c r="I5" s="12">
        <v>8</v>
      </c>
      <c r="J5" s="12">
        <v>9</v>
      </c>
      <c r="K5" s="12">
        <v>10</v>
      </c>
      <c r="L5" s="12">
        <v>11</v>
      </c>
      <c r="M5" s="12">
        <v>12</v>
      </c>
      <c r="N5" s="12">
        <v>13</v>
      </c>
      <c r="O5" s="12">
        <v>14</v>
      </c>
      <c r="P5" s="12">
        <v>15</v>
      </c>
      <c r="Q5" s="12">
        <v>16</v>
      </c>
      <c r="R5" s="12">
        <v>17</v>
      </c>
      <c r="S5" s="13">
        <v>18</v>
      </c>
      <c r="T5" s="12">
        <v>19</v>
      </c>
      <c r="U5" s="12">
        <v>20</v>
      </c>
      <c r="V5" s="12">
        <v>21</v>
      </c>
      <c r="W5" s="12">
        <v>22</v>
      </c>
      <c r="X5" s="12">
        <v>23</v>
      </c>
      <c r="Y5" s="12">
        <v>24</v>
      </c>
      <c r="Z5" s="12">
        <v>25</v>
      </c>
      <c r="AA5" s="12">
        <v>26</v>
      </c>
      <c r="AB5" s="12">
        <v>27</v>
      </c>
      <c r="AC5" s="12">
        <v>28</v>
      </c>
      <c r="AD5" s="12">
        <v>29</v>
      </c>
      <c r="AE5" s="12">
        <v>30</v>
      </c>
      <c r="AF5" s="12">
        <v>31</v>
      </c>
      <c r="AG5" s="12">
        <v>32</v>
      </c>
      <c r="AH5" s="12">
        <v>33</v>
      </c>
      <c r="AI5" s="12">
        <v>34</v>
      </c>
      <c r="AJ5" s="12">
        <v>35</v>
      </c>
    </row>
    <row r="6" spans="1:36" s="3" customFormat="1" ht="92.1" customHeight="1" x14ac:dyDescent="0.25">
      <c r="A6" s="18"/>
      <c r="B6" s="32" t="s">
        <v>61</v>
      </c>
      <c r="C6" s="32" t="s">
        <v>62</v>
      </c>
      <c r="D6" s="29" t="s">
        <v>63</v>
      </c>
      <c r="E6" s="29" t="s">
        <v>64</v>
      </c>
      <c r="F6" s="32" t="s">
        <v>99</v>
      </c>
      <c r="G6" s="31" t="s">
        <v>65</v>
      </c>
      <c r="H6" s="33" t="s">
        <v>39</v>
      </c>
      <c r="I6" s="33" t="s">
        <v>39</v>
      </c>
      <c r="J6" s="14" t="s">
        <v>66</v>
      </c>
      <c r="K6" s="14" t="s">
        <v>67</v>
      </c>
      <c r="L6" s="14" t="s">
        <v>68</v>
      </c>
      <c r="M6" s="14">
        <v>16000</v>
      </c>
      <c r="N6" s="29" t="s">
        <v>49</v>
      </c>
      <c r="O6" s="29" t="s">
        <v>45</v>
      </c>
      <c r="P6" s="32" t="s">
        <v>69</v>
      </c>
      <c r="Q6" s="32" t="s">
        <v>41</v>
      </c>
      <c r="R6" s="32" t="s">
        <v>53</v>
      </c>
      <c r="S6" s="32" t="s">
        <v>50</v>
      </c>
      <c r="T6" s="50">
        <f>U6</f>
        <v>2000000</v>
      </c>
      <c r="U6" s="51">
        <v>2000000</v>
      </c>
      <c r="V6" s="46">
        <f>U6</f>
        <v>2000000</v>
      </c>
      <c r="W6" s="32" t="s">
        <v>51</v>
      </c>
      <c r="X6" s="32" t="s">
        <v>51</v>
      </c>
      <c r="Y6" s="32" t="s">
        <v>51</v>
      </c>
      <c r="Z6" s="32" t="s">
        <v>51</v>
      </c>
      <c r="AA6" s="32" t="s">
        <v>51</v>
      </c>
      <c r="AB6" s="46">
        <v>352941.18</v>
      </c>
      <c r="AC6" s="32" t="s">
        <v>42</v>
      </c>
      <c r="AD6" s="32" t="s">
        <v>51</v>
      </c>
      <c r="AE6" s="46">
        <f>V6</f>
        <v>2000000</v>
      </c>
      <c r="AF6" s="29" t="s">
        <v>51</v>
      </c>
      <c r="AG6" s="29" t="s">
        <v>51</v>
      </c>
      <c r="AH6" s="48" t="s">
        <v>54</v>
      </c>
      <c r="AI6" s="48" t="s">
        <v>90</v>
      </c>
      <c r="AJ6" s="33"/>
    </row>
    <row r="7" spans="1:36" s="3" customFormat="1" ht="75.599999999999994" customHeight="1" x14ac:dyDescent="0.25">
      <c r="A7" s="2"/>
      <c r="B7" s="34"/>
      <c r="C7" s="34"/>
      <c r="D7" s="30"/>
      <c r="E7" s="30"/>
      <c r="F7" s="34"/>
      <c r="G7" s="30"/>
      <c r="H7" s="34"/>
      <c r="I7" s="34"/>
      <c r="J7" s="4" t="s">
        <v>70</v>
      </c>
      <c r="K7" s="4" t="s">
        <v>71</v>
      </c>
      <c r="L7" s="4" t="s">
        <v>72</v>
      </c>
      <c r="M7" s="4">
        <v>1</v>
      </c>
      <c r="N7" s="30"/>
      <c r="O7" s="30"/>
      <c r="P7" s="34"/>
      <c r="Q7" s="34"/>
      <c r="R7" s="34"/>
      <c r="S7" s="34"/>
      <c r="T7" s="47"/>
      <c r="U7" s="52"/>
      <c r="V7" s="47"/>
      <c r="W7" s="34"/>
      <c r="X7" s="34"/>
      <c r="Y7" s="34"/>
      <c r="Z7" s="34"/>
      <c r="AA7" s="34"/>
      <c r="AB7" s="47"/>
      <c r="AC7" s="34"/>
      <c r="AD7" s="34"/>
      <c r="AE7" s="47"/>
      <c r="AF7" s="30"/>
      <c r="AG7" s="30"/>
      <c r="AH7" s="49"/>
      <c r="AI7" s="49"/>
      <c r="AJ7" s="34"/>
    </row>
    <row r="8" spans="1:36" s="3" customFormat="1" ht="72" customHeight="1" x14ac:dyDescent="0.25">
      <c r="A8" s="18"/>
      <c r="B8" s="32" t="s">
        <v>73</v>
      </c>
      <c r="C8" s="32" t="s">
        <v>74</v>
      </c>
      <c r="D8" s="32" t="s">
        <v>63</v>
      </c>
      <c r="E8" s="32" t="s">
        <v>64</v>
      </c>
      <c r="F8" s="32" t="s">
        <v>100</v>
      </c>
      <c r="G8" s="32" t="s">
        <v>65</v>
      </c>
      <c r="H8" s="32" t="s">
        <v>39</v>
      </c>
      <c r="I8" s="32" t="s">
        <v>39</v>
      </c>
      <c r="J8" s="14" t="s">
        <v>75</v>
      </c>
      <c r="K8" s="14" t="s">
        <v>76</v>
      </c>
      <c r="L8" s="14" t="s">
        <v>77</v>
      </c>
      <c r="M8" s="14">
        <v>2.2200000000000002</v>
      </c>
      <c r="N8" s="29" t="s">
        <v>49</v>
      </c>
      <c r="O8" s="32" t="s">
        <v>45</v>
      </c>
      <c r="P8" s="32" t="s">
        <v>69</v>
      </c>
      <c r="Q8" s="32" t="s">
        <v>41</v>
      </c>
      <c r="R8" s="32" t="s">
        <v>53</v>
      </c>
      <c r="S8" s="32" t="s">
        <v>50</v>
      </c>
      <c r="T8" s="46">
        <f>U8</f>
        <v>2000000</v>
      </c>
      <c r="U8" s="46">
        <v>2000000</v>
      </c>
      <c r="V8" s="46">
        <f>U8</f>
        <v>2000000</v>
      </c>
      <c r="W8" s="32" t="s">
        <v>51</v>
      </c>
      <c r="X8" s="32" t="s">
        <v>51</v>
      </c>
      <c r="Y8" s="32" t="s">
        <v>51</v>
      </c>
      <c r="Z8" s="32" t="s">
        <v>51</v>
      </c>
      <c r="AA8" s="32" t="s">
        <v>51</v>
      </c>
      <c r="AB8" s="46">
        <v>352941.18</v>
      </c>
      <c r="AC8" s="32" t="s">
        <v>42</v>
      </c>
      <c r="AD8" s="32" t="s">
        <v>51</v>
      </c>
      <c r="AE8" s="46">
        <f>V8</f>
        <v>2000000</v>
      </c>
      <c r="AF8" s="29" t="s">
        <v>51</v>
      </c>
      <c r="AG8" s="29" t="s">
        <v>51</v>
      </c>
      <c r="AH8" s="53">
        <v>45627</v>
      </c>
      <c r="AI8" s="53">
        <v>45689</v>
      </c>
      <c r="AJ8" s="32"/>
    </row>
    <row r="9" spans="1:36" s="3" customFormat="1" ht="72" customHeight="1" x14ac:dyDescent="0.25">
      <c r="A9" s="18"/>
      <c r="B9" s="33"/>
      <c r="C9" s="33"/>
      <c r="D9" s="33"/>
      <c r="E9" s="33"/>
      <c r="F9" s="33"/>
      <c r="G9" s="33"/>
      <c r="H9" s="33"/>
      <c r="I9" s="33"/>
      <c r="J9" s="4" t="s">
        <v>70</v>
      </c>
      <c r="K9" s="4" t="s">
        <v>71</v>
      </c>
      <c r="L9" s="4" t="s">
        <v>72</v>
      </c>
      <c r="M9" s="14">
        <v>1</v>
      </c>
      <c r="N9" s="31"/>
      <c r="O9" s="33"/>
      <c r="P9" s="33"/>
      <c r="Q9" s="33"/>
      <c r="R9" s="33"/>
      <c r="S9" s="33"/>
      <c r="T9" s="50"/>
      <c r="U9" s="50"/>
      <c r="V9" s="50"/>
      <c r="W9" s="33"/>
      <c r="X9" s="33"/>
      <c r="Y9" s="33"/>
      <c r="Z9" s="33"/>
      <c r="AA9" s="33"/>
      <c r="AB9" s="50"/>
      <c r="AC9" s="33"/>
      <c r="AD9" s="33"/>
      <c r="AE9" s="50"/>
      <c r="AF9" s="31"/>
      <c r="AG9" s="31"/>
      <c r="AH9" s="54"/>
      <c r="AI9" s="54"/>
      <c r="AJ9" s="33"/>
    </row>
    <row r="10" spans="1:36" s="3" customFormat="1" ht="48" x14ac:dyDescent="0.25">
      <c r="A10" s="2"/>
      <c r="B10" s="33"/>
      <c r="C10" s="33"/>
      <c r="D10" s="33"/>
      <c r="E10" s="33"/>
      <c r="F10" s="34"/>
      <c r="G10" s="33"/>
      <c r="H10" s="33"/>
      <c r="I10" s="33"/>
      <c r="J10" s="4" t="s">
        <v>79</v>
      </c>
      <c r="K10" s="4" t="s">
        <v>80</v>
      </c>
      <c r="L10" s="4" t="s">
        <v>81</v>
      </c>
      <c r="M10" s="14">
        <v>22240</v>
      </c>
      <c r="N10" s="30"/>
      <c r="O10" s="33"/>
      <c r="P10" s="34"/>
      <c r="Q10" s="34"/>
      <c r="R10" s="34"/>
      <c r="S10" s="34"/>
      <c r="T10" s="50"/>
      <c r="U10" s="47"/>
      <c r="V10" s="47"/>
      <c r="W10" s="34"/>
      <c r="X10" s="34"/>
      <c r="Y10" s="34"/>
      <c r="Z10" s="34"/>
      <c r="AA10" s="34"/>
      <c r="AB10" s="47"/>
      <c r="AC10" s="34"/>
      <c r="AD10" s="34"/>
      <c r="AE10" s="47"/>
      <c r="AF10" s="30"/>
      <c r="AG10" s="30"/>
      <c r="AH10" s="54"/>
      <c r="AI10" s="54"/>
      <c r="AJ10" s="33"/>
    </row>
    <row r="11" spans="1:36" s="3" customFormat="1" ht="72" customHeight="1" x14ac:dyDescent="0.25">
      <c r="A11" s="18"/>
      <c r="B11" s="32" t="s">
        <v>84</v>
      </c>
      <c r="C11" s="32" t="s">
        <v>85</v>
      </c>
      <c r="D11" s="29" t="s">
        <v>86</v>
      </c>
      <c r="E11" s="29" t="s">
        <v>87</v>
      </c>
      <c r="F11" s="32" t="s">
        <v>103</v>
      </c>
      <c r="G11" s="29" t="s">
        <v>65</v>
      </c>
      <c r="H11" s="32" t="s">
        <v>39</v>
      </c>
      <c r="I11" s="32" t="s">
        <v>39</v>
      </c>
      <c r="J11" s="14" t="s">
        <v>88</v>
      </c>
      <c r="K11" s="14" t="s">
        <v>89</v>
      </c>
      <c r="L11" s="14" t="s">
        <v>77</v>
      </c>
      <c r="M11" s="14">
        <v>10.11</v>
      </c>
      <c r="N11" s="29" t="s">
        <v>49</v>
      </c>
      <c r="O11" s="29" t="s">
        <v>45</v>
      </c>
      <c r="P11" s="32" t="s">
        <v>69</v>
      </c>
      <c r="Q11" s="32" t="s">
        <v>41</v>
      </c>
      <c r="R11" s="32" t="s">
        <v>53</v>
      </c>
      <c r="S11" s="32" t="s">
        <v>50</v>
      </c>
      <c r="T11" s="46">
        <v>3000000</v>
      </c>
      <c r="U11" s="46">
        <v>3000000</v>
      </c>
      <c r="V11" s="46">
        <v>3000000</v>
      </c>
      <c r="W11" s="32" t="s">
        <v>51</v>
      </c>
      <c r="X11" s="32" t="s">
        <v>51</v>
      </c>
      <c r="Y11" s="32" t="s">
        <v>51</v>
      </c>
      <c r="Z11" s="32" t="s">
        <v>51</v>
      </c>
      <c r="AA11" s="32" t="s">
        <v>51</v>
      </c>
      <c r="AB11" s="46">
        <v>529411.77</v>
      </c>
      <c r="AC11" s="32" t="s">
        <v>42</v>
      </c>
      <c r="AD11" s="32" t="s">
        <v>51</v>
      </c>
      <c r="AE11" s="46">
        <f>T11</f>
        <v>3000000</v>
      </c>
      <c r="AF11" s="29" t="s">
        <v>51</v>
      </c>
      <c r="AG11" s="29" t="s">
        <v>51</v>
      </c>
      <c r="AH11" s="48" t="s">
        <v>90</v>
      </c>
      <c r="AI11" s="48" t="s">
        <v>91</v>
      </c>
      <c r="AJ11" s="32"/>
    </row>
    <row r="12" spans="1:36" s="3" customFormat="1" ht="48" x14ac:dyDescent="0.25">
      <c r="A12" s="2"/>
      <c r="B12" s="33"/>
      <c r="C12" s="33"/>
      <c r="D12" s="31"/>
      <c r="E12" s="31"/>
      <c r="F12" s="33"/>
      <c r="G12" s="31"/>
      <c r="H12" s="33"/>
      <c r="I12" s="33"/>
      <c r="J12" s="4" t="s">
        <v>70</v>
      </c>
      <c r="K12" s="4" t="s">
        <v>71</v>
      </c>
      <c r="L12" s="4" t="s">
        <v>72</v>
      </c>
      <c r="M12" s="14">
        <v>1</v>
      </c>
      <c r="N12" s="31"/>
      <c r="O12" s="31"/>
      <c r="P12" s="33"/>
      <c r="Q12" s="33"/>
      <c r="R12" s="33"/>
      <c r="S12" s="33"/>
      <c r="T12" s="50"/>
      <c r="U12" s="50"/>
      <c r="V12" s="50"/>
      <c r="W12" s="33"/>
      <c r="X12" s="33"/>
      <c r="Y12" s="33"/>
      <c r="Z12" s="33"/>
      <c r="AA12" s="33"/>
      <c r="AB12" s="50"/>
      <c r="AC12" s="33"/>
      <c r="AD12" s="33"/>
      <c r="AE12" s="50"/>
      <c r="AF12" s="31"/>
      <c r="AG12" s="31"/>
      <c r="AH12" s="55"/>
      <c r="AI12" s="55"/>
      <c r="AJ12" s="33"/>
    </row>
    <row r="13" spans="1:36" s="3" customFormat="1" ht="48" x14ac:dyDescent="0.25">
      <c r="A13" s="2"/>
      <c r="B13" s="34"/>
      <c r="C13" s="34"/>
      <c r="D13" s="30"/>
      <c r="E13" s="30"/>
      <c r="F13" s="34"/>
      <c r="G13" s="30"/>
      <c r="H13" s="34"/>
      <c r="I13" s="34"/>
      <c r="J13" s="4" t="s">
        <v>79</v>
      </c>
      <c r="K13" s="4" t="s">
        <v>80</v>
      </c>
      <c r="L13" s="4" t="s">
        <v>81</v>
      </c>
      <c r="M13" s="14">
        <v>101196</v>
      </c>
      <c r="N13" s="30"/>
      <c r="O13" s="30"/>
      <c r="P13" s="34"/>
      <c r="Q13" s="34"/>
      <c r="R13" s="34"/>
      <c r="S13" s="34"/>
      <c r="T13" s="47"/>
      <c r="U13" s="47"/>
      <c r="V13" s="47"/>
      <c r="W13" s="34"/>
      <c r="X13" s="34"/>
      <c r="Y13" s="34"/>
      <c r="Z13" s="34"/>
      <c r="AA13" s="34"/>
      <c r="AB13" s="47"/>
      <c r="AC13" s="34"/>
      <c r="AD13" s="34"/>
      <c r="AE13" s="47"/>
      <c r="AF13" s="30"/>
      <c r="AG13" s="30"/>
      <c r="AH13" s="49"/>
      <c r="AI13" s="49"/>
      <c r="AJ13" s="34"/>
    </row>
    <row r="14" spans="1:36" s="3" customFormat="1" ht="72" customHeight="1" x14ac:dyDescent="0.25">
      <c r="A14" s="18"/>
      <c r="B14" s="25" t="s">
        <v>92</v>
      </c>
      <c r="C14" s="25" t="s">
        <v>93</v>
      </c>
      <c r="D14" s="29" t="s">
        <v>63</v>
      </c>
      <c r="E14" s="29" t="s">
        <v>64</v>
      </c>
      <c r="F14" s="25" t="s">
        <v>104</v>
      </c>
      <c r="G14" s="29" t="s">
        <v>65</v>
      </c>
      <c r="H14" s="25" t="s">
        <v>39</v>
      </c>
      <c r="I14" s="25" t="s">
        <v>39</v>
      </c>
      <c r="J14" s="14" t="s">
        <v>66</v>
      </c>
      <c r="K14" s="14" t="s">
        <v>67</v>
      </c>
      <c r="L14" s="14" t="s">
        <v>68</v>
      </c>
      <c r="M14" s="14">
        <v>25000</v>
      </c>
      <c r="N14" s="29" t="s">
        <v>49</v>
      </c>
      <c r="O14" s="29" t="s">
        <v>45</v>
      </c>
      <c r="P14" s="32" t="s">
        <v>69</v>
      </c>
      <c r="Q14" s="32" t="s">
        <v>41</v>
      </c>
      <c r="R14" s="32" t="s">
        <v>53</v>
      </c>
      <c r="S14" s="32" t="s">
        <v>50</v>
      </c>
      <c r="T14" s="46">
        <f>U14+U16</f>
        <v>11500000</v>
      </c>
      <c r="U14" s="46">
        <v>8000000</v>
      </c>
      <c r="V14" s="46">
        <f t="shared" ref="V14" si="0">U14</f>
        <v>8000000</v>
      </c>
      <c r="W14" s="32" t="s">
        <v>51</v>
      </c>
      <c r="X14" s="32" t="s">
        <v>51</v>
      </c>
      <c r="Y14" s="32" t="s">
        <v>51</v>
      </c>
      <c r="Z14" s="32" t="s">
        <v>51</v>
      </c>
      <c r="AA14" s="32" t="s">
        <v>51</v>
      </c>
      <c r="AB14" s="46">
        <v>1411764.71</v>
      </c>
      <c r="AC14" s="32" t="s">
        <v>42</v>
      </c>
      <c r="AD14" s="32" t="s">
        <v>51</v>
      </c>
      <c r="AE14" s="46">
        <f>V14</f>
        <v>8000000</v>
      </c>
      <c r="AF14" s="29" t="s">
        <v>51</v>
      </c>
      <c r="AG14" s="29" t="s">
        <v>51</v>
      </c>
      <c r="AH14" s="56" t="s">
        <v>90</v>
      </c>
      <c r="AI14" s="56" t="s">
        <v>91</v>
      </c>
      <c r="AJ14" s="25"/>
    </row>
    <row r="15" spans="1:36" s="3" customFormat="1" ht="48" x14ac:dyDescent="0.25">
      <c r="A15" s="2"/>
      <c r="B15" s="25"/>
      <c r="C15" s="25"/>
      <c r="D15" s="30"/>
      <c r="E15" s="30"/>
      <c r="F15" s="25"/>
      <c r="G15" s="30"/>
      <c r="H15" s="25"/>
      <c r="I15" s="25"/>
      <c r="J15" s="4" t="s">
        <v>70</v>
      </c>
      <c r="K15" s="4" t="s">
        <v>71</v>
      </c>
      <c r="L15" s="4" t="s">
        <v>72</v>
      </c>
      <c r="M15" s="14">
        <v>1</v>
      </c>
      <c r="N15" s="31"/>
      <c r="O15" s="31"/>
      <c r="P15" s="33"/>
      <c r="Q15" s="33"/>
      <c r="R15" s="33"/>
      <c r="S15" s="33"/>
      <c r="T15" s="50"/>
      <c r="U15" s="50"/>
      <c r="V15" s="50"/>
      <c r="W15" s="33"/>
      <c r="X15" s="33"/>
      <c r="Y15" s="33"/>
      <c r="Z15" s="33"/>
      <c r="AA15" s="33"/>
      <c r="AB15" s="50"/>
      <c r="AC15" s="33"/>
      <c r="AD15" s="33"/>
      <c r="AE15" s="50"/>
      <c r="AF15" s="31"/>
      <c r="AG15" s="31"/>
      <c r="AH15" s="56"/>
      <c r="AI15" s="56"/>
      <c r="AJ15" s="25"/>
    </row>
    <row r="16" spans="1:36" s="3" customFormat="1" ht="111" customHeight="1" x14ac:dyDescent="0.25">
      <c r="A16" s="18"/>
      <c r="B16" s="25"/>
      <c r="C16" s="25"/>
      <c r="D16" s="29" t="s">
        <v>63</v>
      </c>
      <c r="E16" s="29" t="s">
        <v>64</v>
      </c>
      <c r="F16" s="25" t="s">
        <v>105</v>
      </c>
      <c r="G16" s="29" t="s">
        <v>65</v>
      </c>
      <c r="H16" s="25"/>
      <c r="I16" s="25"/>
      <c r="J16" s="14" t="s">
        <v>82</v>
      </c>
      <c r="K16" s="14" t="s">
        <v>83</v>
      </c>
      <c r="L16" s="14" t="s">
        <v>77</v>
      </c>
      <c r="M16" s="14">
        <v>0.23</v>
      </c>
      <c r="N16" s="29" t="s">
        <v>49</v>
      </c>
      <c r="O16" s="31"/>
      <c r="P16" s="32" t="s">
        <v>69</v>
      </c>
      <c r="Q16" s="32" t="s">
        <v>41</v>
      </c>
      <c r="R16" s="32" t="s">
        <v>53</v>
      </c>
      <c r="S16" s="32" t="s">
        <v>50</v>
      </c>
      <c r="T16" s="50"/>
      <c r="U16" s="51">
        <v>3500000</v>
      </c>
      <c r="V16" s="46">
        <f>U16</f>
        <v>3500000</v>
      </c>
      <c r="W16" s="32" t="s">
        <v>51</v>
      </c>
      <c r="X16" s="32" t="s">
        <v>51</v>
      </c>
      <c r="Y16" s="32" t="s">
        <v>51</v>
      </c>
      <c r="Z16" s="32" t="s">
        <v>51</v>
      </c>
      <c r="AA16" s="32" t="s">
        <v>51</v>
      </c>
      <c r="AB16" s="46">
        <v>617647.06000000006</v>
      </c>
      <c r="AC16" s="32" t="s">
        <v>42</v>
      </c>
      <c r="AD16" s="32" t="s">
        <v>51</v>
      </c>
      <c r="AE16" s="46">
        <f>V16</f>
        <v>3500000</v>
      </c>
      <c r="AF16" s="29" t="s">
        <v>51</v>
      </c>
      <c r="AG16" s="29" t="s">
        <v>51</v>
      </c>
      <c r="AH16" s="56"/>
      <c r="AI16" s="56"/>
      <c r="AJ16" s="25"/>
    </row>
    <row r="17" spans="1:36" s="3" customFormat="1" ht="72" customHeight="1" x14ac:dyDescent="0.25">
      <c r="A17" s="18"/>
      <c r="B17" s="25"/>
      <c r="C17" s="25"/>
      <c r="D17" s="31"/>
      <c r="E17" s="31"/>
      <c r="F17" s="25"/>
      <c r="G17" s="31"/>
      <c r="H17" s="25"/>
      <c r="I17" s="25"/>
      <c r="J17" s="14" t="s">
        <v>70</v>
      </c>
      <c r="K17" s="14" t="s">
        <v>71</v>
      </c>
      <c r="L17" s="14" t="s">
        <v>72</v>
      </c>
      <c r="M17" s="14">
        <v>1</v>
      </c>
      <c r="N17" s="31"/>
      <c r="O17" s="31"/>
      <c r="P17" s="33"/>
      <c r="Q17" s="33"/>
      <c r="R17" s="33"/>
      <c r="S17" s="33"/>
      <c r="T17" s="50"/>
      <c r="U17" s="52"/>
      <c r="V17" s="50"/>
      <c r="W17" s="33"/>
      <c r="X17" s="33"/>
      <c r="Y17" s="33"/>
      <c r="Z17" s="33"/>
      <c r="AA17" s="33"/>
      <c r="AB17" s="50"/>
      <c r="AC17" s="33"/>
      <c r="AD17" s="33"/>
      <c r="AE17" s="50"/>
      <c r="AF17" s="31"/>
      <c r="AG17" s="31"/>
      <c r="AH17" s="56"/>
      <c r="AI17" s="56"/>
      <c r="AJ17" s="25"/>
    </row>
    <row r="18" spans="1:36" s="3" customFormat="1" ht="48" x14ac:dyDescent="0.25">
      <c r="A18" s="2"/>
      <c r="B18" s="25"/>
      <c r="C18" s="25"/>
      <c r="D18" s="30"/>
      <c r="E18" s="30"/>
      <c r="F18" s="25"/>
      <c r="G18" s="30"/>
      <c r="H18" s="25"/>
      <c r="I18" s="25"/>
      <c r="J18" s="4" t="s">
        <v>79</v>
      </c>
      <c r="K18" s="4" t="s">
        <v>80</v>
      </c>
      <c r="L18" s="4" t="s">
        <v>81</v>
      </c>
      <c r="M18" s="4">
        <v>12424</v>
      </c>
      <c r="N18" s="30"/>
      <c r="O18" s="30"/>
      <c r="P18" s="34"/>
      <c r="Q18" s="34"/>
      <c r="R18" s="34"/>
      <c r="S18" s="34"/>
      <c r="T18" s="47"/>
      <c r="U18" s="58"/>
      <c r="V18" s="47"/>
      <c r="W18" s="34"/>
      <c r="X18" s="34"/>
      <c r="Y18" s="34"/>
      <c r="Z18" s="34"/>
      <c r="AA18" s="34"/>
      <c r="AB18" s="47"/>
      <c r="AC18" s="34"/>
      <c r="AD18" s="34"/>
      <c r="AE18" s="47"/>
      <c r="AF18" s="30"/>
      <c r="AG18" s="30"/>
      <c r="AH18" s="56"/>
      <c r="AI18" s="56"/>
      <c r="AJ18" s="25"/>
    </row>
    <row r="19" spans="1:36" s="3" customFormat="1" ht="72" customHeight="1" x14ac:dyDescent="0.25">
      <c r="A19" s="18"/>
      <c r="B19" s="25" t="s">
        <v>106</v>
      </c>
      <c r="C19" s="25" t="s">
        <v>96</v>
      </c>
      <c r="D19" s="57" t="s">
        <v>63</v>
      </c>
      <c r="E19" s="57" t="s">
        <v>64</v>
      </c>
      <c r="F19" s="25" t="s">
        <v>107</v>
      </c>
      <c r="G19" s="25" t="s">
        <v>65</v>
      </c>
      <c r="H19" s="25" t="s">
        <v>39</v>
      </c>
      <c r="I19" s="25" t="s">
        <v>39</v>
      </c>
      <c r="J19" s="14" t="s">
        <v>75</v>
      </c>
      <c r="K19" s="14" t="s">
        <v>76</v>
      </c>
      <c r="L19" s="14" t="s">
        <v>77</v>
      </c>
      <c r="M19" s="14">
        <v>2.98</v>
      </c>
      <c r="N19" s="29" t="s">
        <v>49</v>
      </c>
      <c r="O19" s="57" t="s">
        <v>45</v>
      </c>
      <c r="P19" s="32" t="s">
        <v>69</v>
      </c>
      <c r="Q19" s="32" t="s">
        <v>41</v>
      </c>
      <c r="R19" s="32" t="s">
        <v>53</v>
      </c>
      <c r="S19" s="32" t="s">
        <v>50</v>
      </c>
      <c r="T19" s="59">
        <f>U19</f>
        <v>3000000</v>
      </c>
      <c r="U19" s="46">
        <v>3000000</v>
      </c>
      <c r="V19" s="46">
        <f t="shared" ref="V19" si="1">U19</f>
        <v>3000000</v>
      </c>
      <c r="W19" s="32" t="s">
        <v>51</v>
      </c>
      <c r="X19" s="32" t="s">
        <v>51</v>
      </c>
      <c r="Y19" s="32" t="s">
        <v>51</v>
      </c>
      <c r="Z19" s="32" t="s">
        <v>51</v>
      </c>
      <c r="AA19" s="32" t="s">
        <v>51</v>
      </c>
      <c r="AB19" s="46">
        <v>529411.77</v>
      </c>
      <c r="AC19" s="32" t="s">
        <v>42</v>
      </c>
      <c r="AD19" s="32" t="s">
        <v>51</v>
      </c>
      <c r="AE19" s="46">
        <f t="shared" ref="AE19" si="2">V19</f>
        <v>3000000</v>
      </c>
      <c r="AF19" s="29" t="s">
        <v>51</v>
      </c>
      <c r="AG19" s="29" t="s">
        <v>51</v>
      </c>
      <c r="AH19" s="56" t="s">
        <v>60</v>
      </c>
      <c r="AI19" s="56" t="s">
        <v>95</v>
      </c>
      <c r="AJ19" s="32"/>
    </row>
    <row r="20" spans="1:36" s="3" customFormat="1" ht="48" x14ac:dyDescent="0.25">
      <c r="A20" s="2"/>
      <c r="B20" s="25"/>
      <c r="C20" s="25"/>
      <c r="D20" s="57"/>
      <c r="E20" s="57"/>
      <c r="F20" s="25"/>
      <c r="G20" s="25"/>
      <c r="H20" s="25"/>
      <c r="I20" s="25"/>
      <c r="J20" s="4" t="s">
        <v>70</v>
      </c>
      <c r="K20" s="4" t="s">
        <v>71</v>
      </c>
      <c r="L20" s="4" t="s">
        <v>72</v>
      </c>
      <c r="M20" s="14">
        <v>1</v>
      </c>
      <c r="N20" s="31"/>
      <c r="O20" s="57"/>
      <c r="P20" s="33"/>
      <c r="Q20" s="33"/>
      <c r="R20" s="33"/>
      <c r="S20" s="33"/>
      <c r="T20" s="59"/>
      <c r="U20" s="50"/>
      <c r="V20" s="50"/>
      <c r="W20" s="33"/>
      <c r="X20" s="33"/>
      <c r="Y20" s="33"/>
      <c r="Z20" s="33"/>
      <c r="AA20" s="33"/>
      <c r="AB20" s="50"/>
      <c r="AC20" s="33"/>
      <c r="AD20" s="33"/>
      <c r="AE20" s="50"/>
      <c r="AF20" s="31"/>
      <c r="AG20" s="31"/>
      <c r="AH20" s="56"/>
      <c r="AI20" s="56"/>
      <c r="AJ20" s="33"/>
    </row>
    <row r="21" spans="1:36" s="3" customFormat="1" ht="48" x14ac:dyDescent="0.25">
      <c r="A21" s="2"/>
      <c r="B21" s="25"/>
      <c r="C21" s="25"/>
      <c r="D21" s="57"/>
      <c r="E21" s="57"/>
      <c r="F21" s="25"/>
      <c r="G21" s="25"/>
      <c r="H21" s="25"/>
      <c r="I21" s="25"/>
      <c r="J21" s="4" t="s">
        <v>79</v>
      </c>
      <c r="K21" s="4" t="s">
        <v>80</v>
      </c>
      <c r="L21" s="4" t="s">
        <v>81</v>
      </c>
      <c r="M21" s="14">
        <v>29839</v>
      </c>
      <c r="N21" s="30"/>
      <c r="O21" s="57"/>
      <c r="P21" s="34"/>
      <c r="Q21" s="34"/>
      <c r="R21" s="34"/>
      <c r="S21" s="34"/>
      <c r="T21" s="59"/>
      <c r="U21" s="47"/>
      <c r="V21" s="47"/>
      <c r="W21" s="34"/>
      <c r="X21" s="34"/>
      <c r="Y21" s="34"/>
      <c r="Z21" s="34"/>
      <c r="AA21" s="34"/>
      <c r="AB21" s="47"/>
      <c r="AC21" s="34"/>
      <c r="AD21" s="34"/>
      <c r="AE21" s="47"/>
      <c r="AF21" s="30"/>
      <c r="AG21" s="30"/>
      <c r="AH21" s="56"/>
      <c r="AI21" s="56"/>
      <c r="AJ21" s="34"/>
    </row>
    <row r="22" spans="1:36" s="6" customFormat="1" ht="96" customHeight="1" x14ac:dyDescent="0.25">
      <c r="A22" s="18"/>
      <c r="B22" s="25" t="s">
        <v>108</v>
      </c>
      <c r="C22" s="32" t="s">
        <v>109</v>
      </c>
      <c r="D22" s="29" t="s">
        <v>110</v>
      </c>
      <c r="E22" s="29" t="s">
        <v>87</v>
      </c>
      <c r="F22" s="25" t="s">
        <v>111</v>
      </c>
      <c r="G22" s="25" t="s">
        <v>112</v>
      </c>
      <c r="H22" s="25" t="s">
        <v>113</v>
      </c>
      <c r="I22" s="25" t="s">
        <v>39</v>
      </c>
      <c r="J22" s="4" t="s">
        <v>114</v>
      </c>
      <c r="K22" s="14" t="s">
        <v>71</v>
      </c>
      <c r="L22" s="14" t="s">
        <v>72</v>
      </c>
      <c r="M22" s="14">
        <v>1</v>
      </c>
      <c r="N22" s="29" t="s">
        <v>49</v>
      </c>
      <c r="O22" s="57" t="s">
        <v>40</v>
      </c>
      <c r="P22" s="32" t="s">
        <v>69</v>
      </c>
      <c r="Q22" s="32" t="s">
        <v>41</v>
      </c>
      <c r="R22" s="32" t="s">
        <v>53</v>
      </c>
      <c r="S22" s="32" t="s">
        <v>50</v>
      </c>
      <c r="T22" s="59">
        <f>1615000+Y22</f>
        <v>2115000</v>
      </c>
      <c r="U22" s="59">
        <f>V22+Y22</f>
        <v>2115000</v>
      </c>
      <c r="V22" s="61">
        <v>1615000</v>
      </c>
      <c r="W22" s="32" t="s">
        <v>51</v>
      </c>
      <c r="X22" s="32" t="s">
        <v>51</v>
      </c>
      <c r="Y22" s="32">
        <v>500000</v>
      </c>
      <c r="Z22" s="60" t="s">
        <v>51</v>
      </c>
      <c r="AA22" s="32" t="s">
        <v>51</v>
      </c>
      <c r="AB22" s="46">
        <v>285000</v>
      </c>
      <c r="AC22" s="32" t="s">
        <v>42</v>
      </c>
      <c r="AD22" s="32" t="s">
        <v>51</v>
      </c>
      <c r="AE22" s="46">
        <f>T22</f>
        <v>2115000</v>
      </c>
      <c r="AF22" s="29" t="s">
        <v>51</v>
      </c>
      <c r="AG22" s="29" t="s">
        <v>51</v>
      </c>
      <c r="AH22" s="56" t="s">
        <v>56</v>
      </c>
      <c r="AI22" s="56" t="s">
        <v>90</v>
      </c>
      <c r="AJ22" s="32"/>
    </row>
    <row r="23" spans="1:36" s="6" customFormat="1" ht="108" customHeight="1" x14ac:dyDescent="0.25">
      <c r="A23" s="2"/>
      <c r="B23" s="25"/>
      <c r="C23" s="33"/>
      <c r="D23" s="31"/>
      <c r="E23" s="31"/>
      <c r="F23" s="25"/>
      <c r="G23" s="25"/>
      <c r="H23" s="25"/>
      <c r="I23" s="25"/>
      <c r="J23" s="32" t="s">
        <v>115</v>
      </c>
      <c r="K23" s="32" t="s">
        <v>116</v>
      </c>
      <c r="L23" s="32" t="s">
        <v>77</v>
      </c>
      <c r="M23" s="32">
        <v>47.82</v>
      </c>
      <c r="N23" s="31"/>
      <c r="O23" s="57"/>
      <c r="P23" s="33"/>
      <c r="Q23" s="33"/>
      <c r="R23" s="33"/>
      <c r="S23" s="33"/>
      <c r="T23" s="59"/>
      <c r="U23" s="59"/>
      <c r="V23" s="61"/>
      <c r="W23" s="33"/>
      <c r="X23" s="33"/>
      <c r="Y23" s="33"/>
      <c r="Z23" s="33"/>
      <c r="AA23" s="33"/>
      <c r="AB23" s="50"/>
      <c r="AC23" s="33"/>
      <c r="AD23" s="33"/>
      <c r="AE23" s="50"/>
      <c r="AF23" s="31"/>
      <c r="AG23" s="31"/>
      <c r="AH23" s="56"/>
      <c r="AI23" s="56"/>
      <c r="AJ23" s="33"/>
    </row>
    <row r="24" spans="1:36" s="6" customFormat="1" x14ac:dyDescent="0.25">
      <c r="A24" s="2"/>
      <c r="B24" s="25"/>
      <c r="C24" s="34"/>
      <c r="D24" s="30"/>
      <c r="E24" s="30"/>
      <c r="F24" s="25"/>
      <c r="G24" s="25"/>
      <c r="H24" s="25"/>
      <c r="I24" s="25"/>
      <c r="J24" s="34"/>
      <c r="K24" s="34"/>
      <c r="L24" s="34"/>
      <c r="M24" s="34"/>
      <c r="N24" s="30"/>
      <c r="O24" s="57"/>
      <c r="P24" s="34"/>
      <c r="Q24" s="34"/>
      <c r="R24" s="34"/>
      <c r="S24" s="34"/>
      <c r="T24" s="59"/>
      <c r="U24" s="59"/>
      <c r="V24" s="61"/>
      <c r="W24" s="34"/>
      <c r="X24" s="34"/>
      <c r="Y24" s="34"/>
      <c r="Z24" s="34"/>
      <c r="AA24" s="34"/>
      <c r="AB24" s="47"/>
      <c r="AC24" s="34"/>
      <c r="AD24" s="34"/>
      <c r="AE24" s="47"/>
      <c r="AF24" s="30"/>
      <c r="AG24" s="30"/>
      <c r="AH24" s="56"/>
      <c r="AI24" s="56"/>
      <c r="AJ24" s="34"/>
    </row>
    <row r="25" spans="1:36" s="6" customFormat="1" ht="87" customHeight="1" x14ac:dyDescent="0.25">
      <c r="A25" s="18"/>
      <c r="B25" s="32" t="s">
        <v>117</v>
      </c>
      <c r="C25" s="25" t="s">
        <v>118</v>
      </c>
      <c r="D25" s="29" t="s">
        <v>110</v>
      </c>
      <c r="E25" s="29" t="s">
        <v>87</v>
      </c>
      <c r="F25" s="25" t="s">
        <v>119</v>
      </c>
      <c r="G25" s="29" t="s">
        <v>120</v>
      </c>
      <c r="H25" s="25" t="s">
        <v>39</v>
      </c>
      <c r="I25" s="25" t="s">
        <v>39</v>
      </c>
      <c r="J25" s="14" t="s">
        <v>121</v>
      </c>
      <c r="K25" s="14" t="s">
        <v>71</v>
      </c>
      <c r="L25" s="14" t="s">
        <v>72</v>
      </c>
      <c r="M25" s="14">
        <v>1</v>
      </c>
      <c r="N25" s="29" t="s">
        <v>49</v>
      </c>
      <c r="O25" s="29" t="s">
        <v>47</v>
      </c>
      <c r="P25" s="56" t="s">
        <v>69</v>
      </c>
      <c r="Q25" s="56" t="s">
        <v>41</v>
      </c>
      <c r="R25" s="56" t="s">
        <v>53</v>
      </c>
      <c r="S25" s="56" t="s">
        <v>50</v>
      </c>
      <c r="T25" s="46">
        <f>U25+U28</f>
        <v>1700000</v>
      </c>
      <c r="U25" s="46">
        <v>595000</v>
      </c>
      <c r="V25" s="46">
        <f>U25</f>
        <v>595000</v>
      </c>
      <c r="W25" s="56" t="s">
        <v>51</v>
      </c>
      <c r="X25" s="56" t="s">
        <v>51</v>
      </c>
      <c r="Y25" s="56" t="s">
        <v>51</v>
      </c>
      <c r="Z25" s="56" t="s">
        <v>51</v>
      </c>
      <c r="AA25" s="56" t="s">
        <v>51</v>
      </c>
      <c r="AB25" s="46">
        <v>105000</v>
      </c>
      <c r="AC25" s="56" t="s">
        <v>42</v>
      </c>
      <c r="AD25" s="56" t="s">
        <v>51</v>
      </c>
      <c r="AE25" s="46">
        <f>U25</f>
        <v>595000</v>
      </c>
      <c r="AF25" s="56" t="s">
        <v>51</v>
      </c>
      <c r="AG25" s="56" t="s">
        <v>51</v>
      </c>
      <c r="AH25" s="56" t="s">
        <v>90</v>
      </c>
      <c r="AI25" s="48" t="s">
        <v>91</v>
      </c>
      <c r="AJ25" s="25"/>
    </row>
    <row r="26" spans="1:36" s="6" customFormat="1" x14ac:dyDescent="0.25">
      <c r="A26" s="2"/>
      <c r="B26" s="33"/>
      <c r="C26" s="25"/>
      <c r="D26" s="31"/>
      <c r="E26" s="31"/>
      <c r="F26" s="25"/>
      <c r="G26" s="31"/>
      <c r="H26" s="25"/>
      <c r="I26" s="25"/>
      <c r="J26" s="32" t="s">
        <v>115</v>
      </c>
      <c r="K26" s="32" t="s">
        <v>116</v>
      </c>
      <c r="L26" s="32" t="s">
        <v>77</v>
      </c>
      <c r="M26" s="29">
        <v>4.4690000000000003</v>
      </c>
      <c r="N26" s="31"/>
      <c r="O26" s="31"/>
      <c r="P26" s="56"/>
      <c r="Q26" s="56"/>
      <c r="R26" s="56"/>
      <c r="S26" s="56"/>
      <c r="T26" s="50"/>
      <c r="U26" s="50"/>
      <c r="V26" s="50"/>
      <c r="W26" s="56"/>
      <c r="X26" s="56"/>
      <c r="Y26" s="56"/>
      <c r="Z26" s="56"/>
      <c r="AA26" s="56"/>
      <c r="AB26" s="50"/>
      <c r="AC26" s="56"/>
      <c r="AD26" s="56"/>
      <c r="AE26" s="50"/>
      <c r="AF26" s="56"/>
      <c r="AG26" s="56"/>
      <c r="AH26" s="56"/>
      <c r="AI26" s="55"/>
      <c r="AJ26" s="25"/>
    </row>
    <row r="27" spans="1:36" s="6" customFormat="1" ht="119.25" customHeight="1" x14ac:dyDescent="0.25">
      <c r="A27" s="2"/>
      <c r="B27" s="33"/>
      <c r="C27" s="25"/>
      <c r="D27" s="30"/>
      <c r="E27" s="30"/>
      <c r="F27" s="25"/>
      <c r="G27" s="30"/>
      <c r="H27" s="25"/>
      <c r="I27" s="25"/>
      <c r="J27" s="34"/>
      <c r="K27" s="34"/>
      <c r="L27" s="34"/>
      <c r="M27" s="30"/>
      <c r="N27" s="30"/>
      <c r="O27" s="31"/>
      <c r="P27" s="56"/>
      <c r="Q27" s="56"/>
      <c r="R27" s="56"/>
      <c r="S27" s="56"/>
      <c r="T27" s="50"/>
      <c r="U27" s="47"/>
      <c r="V27" s="47"/>
      <c r="W27" s="56"/>
      <c r="X27" s="56"/>
      <c r="Y27" s="56"/>
      <c r="Z27" s="56"/>
      <c r="AA27" s="56"/>
      <c r="AB27" s="47"/>
      <c r="AC27" s="56"/>
      <c r="AD27" s="56"/>
      <c r="AE27" s="47"/>
      <c r="AF27" s="56"/>
      <c r="AG27" s="56"/>
      <c r="AH27" s="56"/>
      <c r="AI27" s="55"/>
      <c r="AJ27" s="25"/>
    </row>
    <row r="28" spans="1:36" s="6" customFormat="1" ht="111" customHeight="1" x14ac:dyDescent="0.25">
      <c r="A28" s="18"/>
      <c r="B28" s="33"/>
      <c r="C28" s="25"/>
      <c r="D28" s="29" t="s">
        <v>110</v>
      </c>
      <c r="E28" s="29" t="s">
        <v>87</v>
      </c>
      <c r="F28" s="64" t="s">
        <v>122</v>
      </c>
      <c r="G28" s="29" t="s">
        <v>120</v>
      </c>
      <c r="H28" s="25"/>
      <c r="I28" s="25"/>
      <c r="J28" s="14" t="s">
        <v>121</v>
      </c>
      <c r="K28" s="14" t="s">
        <v>71</v>
      </c>
      <c r="L28" s="14" t="s">
        <v>72</v>
      </c>
      <c r="M28" s="14">
        <v>1</v>
      </c>
      <c r="N28" s="29" t="s">
        <v>49</v>
      </c>
      <c r="O28" s="57" t="s">
        <v>48</v>
      </c>
      <c r="P28" s="56" t="s">
        <v>69</v>
      </c>
      <c r="Q28" s="56" t="s">
        <v>41</v>
      </c>
      <c r="R28" s="56" t="s">
        <v>53</v>
      </c>
      <c r="S28" s="56" t="s">
        <v>50</v>
      </c>
      <c r="T28" s="50"/>
      <c r="U28" s="51">
        <v>1105000</v>
      </c>
      <c r="V28" s="46">
        <f>U28</f>
        <v>1105000</v>
      </c>
      <c r="W28" s="56" t="s">
        <v>51</v>
      </c>
      <c r="X28" s="56" t="s">
        <v>51</v>
      </c>
      <c r="Y28" s="56" t="s">
        <v>51</v>
      </c>
      <c r="Z28" s="56" t="s">
        <v>51</v>
      </c>
      <c r="AA28" s="56" t="s">
        <v>51</v>
      </c>
      <c r="AB28" s="46">
        <v>195000</v>
      </c>
      <c r="AC28" s="56" t="s">
        <v>42</v>
      </c>
      <c r="AD28" s="56" t="s">
        <v>51</v>
      </c>
      <c r="AE28" s="46">
        <f>U28</f>
        <v>1105000</v>
      </c>
      <c r="AF28" s="56" t="s">
        <v>51</v>
      </c>
      <c r="AG28" s="56" t="s">
        <v>51</v>
      </c>
      <c r="AH28" s="56"/>
      <c r="AI28" s="55"/>
      <c r="AJ28" s="25"/>
    </row>
    <row r="29" spans="1:36" s="6" customFormat="1" ht="72" customHeight="1" x14ac:dyDescent="0.25">
      <c r="A29" s="18"/>
      <c r="B29" s="33"/>
      <c r="C29" s="25"/>
      <c r="D29" s="31"/>
      <c r="E29" s="31"/>
      <c r="F29" s="64"/>
      <c r="G29" s="31"/>
      <c r="H29" s="25"/>
      <c r="I29" s="25"/>
      <c r="J29" s="32" t="s">
        <v>115</v>
      </c>
      <c r="K29" s="29" t="s">
        <v>116</v>
      </c>
      <c r="L29" s="29" t="s">
        <v>77</v>
      </c>
      <c r="M29" s="29">
        <v>2.5670000000000002</v>
      </c>
      <c r="N29" s="31"/>
      <c r="O29" s="57"/>
      <c r="P29" s="56"/>
      <c r="Q29" s="56"/>
      <c r="R29" s="56"/>
      <c r="S29" s="56"/>
      <c r="T29" s="50"/>
      <c r="U29" s="52"/>
      <c r="V29" s="50"/>
      <c r="W29" s="56"/>
      <c r="X29" s="56"/>
      <c r="Y29" s="56"/>
      <c r="Z29" s="56"/>
      <c r="AA29" s="56"/>
      <c r="AB29" s="50"/>
      <c r="AC29" s="56"/>
      <c r="AD29" s="56"/>
      <c r="AE29" s="50"/>
      <c r="AF29" s="56"/>
      <c r="AG29" s="56"/>
      <c r="AH29" s="56"/>
      <c r="AI29" s="55"/>
      <c r="AJ29" s="25"/>
    </row>
    <row r="30" spans="1:36" s="6" customFormat="1" ht="50.25" customHeight="1" x14ac:dyDescent="0.25">
      <c r="A30" s="2"/>
      <c r="B30" s="34"/>
      <c r="C30" s="25"/>
      <c r="D30" s="30"/>
      <c r="E30" s="30"/>
      <c r="F30" s="64"/>
      <c r="G30" s="30"/>
      <c r="H30" s="25"/>
      <c r="I30" s="25"/>
      <c r="J30" s="34"/>
      <c r="K30" s="30"/>
      <c r="L30" s="30"/>
      <c r="M30" s="30"/>
      <c r="N30" s="30"/>
      <c r="O30" s="57"/>
      <c r="P30" s="56"/>
      <c r="Q30" s="56"/>
      <c r="R30" s="56"/>
      <c r="S30" s="56"/>
      <c r="T30" s="47"/>
      <c r="U30" s="58"/>
      <c r="V30" s="47"/>
      <c r="W30" s="56"/>
      <c r="X30" s="56"/>
      <c r="Y30" s="56"/>
      <c r="Z30" s="56"/>
      <c r="AA30" s="56"/>
      <c r="AB30" s="47"/>
      <c r="AC30" s="56"/>
      <c r="AD30" s="56"/>
      <c r="AE30" s="47"/>
      <c r="AF30" s="56"/>
      <c r="AG30" s="56"/>
      <c r="AH30" s="56"/>
      <c r="AI30" s="49"/>
      <c r="AJ30" s="25"/>
    </row>
    <row r="31" spans="1:36" s="6" customFormat="1" ht="92.1" customHeight="1" x14ac:dyDescent="0.25">
      <c r="A31" s="18"/>
      <c r="B31" s="32" t="s">
        <v>123</v>
      </c>
      <c r="C31" s="32" t="s">
        <v>124</v>
      </c>
      <c r="D31" s="29" t="s">
        <v>110</v>
      </c>
      <c r="E31" s="29" t="s">
        <v>87</v>
      </c>
      <c r="F31" s="62" t="s">
        <v>125</v>
      </c>
      <c r="G31" s="31" t="s">
        <v>120</v>
      </c>
      <c r="H31" s="33" t="s">
        <v>113</v>
      </c>
      <c r="I31" s="33" t="s">
        <v>113</v>
      </c>
      <c r="J31" s="4" t="s">
        <v>114</v>
      </c>
      <c r="K31" s="14" t="s">
        <v>71</v>
      </c>
      <c r="L31" s="14" t="s">
        <v>72</v>
      </c>
      <c r="M31" s="14">
        <v>1</v>
      </c>
      <c r="N31" s="29" t="s">
        <v>49</v>
      </c>
      <c r="O31" s="57" t="s">
        <v>48</v>
      </c>
      <c r="P31" s="32" t="s">
        <v>69</v>
      </c>
      <c r="Q31" s="32" t="s">
        <v>41</v>
      </c>
      <c r="R31" s="32" t="s">
        <v>53</v>
      </c>
      <c r="S31" s="32" t="s">
        <v>50</v>
      </c>
      <c r="T31" s="59">
        <v>1598000</v>
      </c>
      <c r="U31" s="65">
        <f>T31</f>
        <v>1598000</v>
      </c>
      <c r="V31" s="46">
        <f>T31</f>
        <v>1598000</v>
      </c>
      <c r="W31" s="32" t="s">
        <v>51</v>
      </c>
      <c r="X31" s="32" t="s">
        <v>51</v>
      </c>
      <c r="Y31" s="32" t="s">
        <v>51</v>
      </c>
      <c r="Z31" s="32" t="s">
        <v>51</v>
      </c>
      <c r="AA31" s="32" t="s">
        <v>51</v>
      </c>
      <c r="AB31" s="59">
        <v>282000</v>
      </c>
      <c r="AC31" s="32" t="s">
        <v>42</v>
      </c>
      <c r="AD31" s="32" t="s">
        <v>51</v>
      </c>
      <c r="AE31" s="46">
        <f>T31</f>
        <v>1598000</v>
      </c>
      <c r="AF31" s="29" t="s">
        <v>51</v>
      </c>
      <c r="AG31" s="29" t="s">
        <v>51</v>
      </c>
      <c r="AH31" s="48" t="s">
        <v>126</v>
      </c>
      <c r="AI31" s="48" t="s">
        <v>127</v>
      </c>
      <c r="AJ31" s="33"/>
    </row>
    <row r="32" spans="1:36" s="6" customFormat="1" ht="108" x14ac:dyDescent="0.25">
      <c r="A32" s="2"/>
      <c r="B32" s="34"/>
      <c r="C32" s="34"/>
      <c r="D32" s="30"/>
      <c r="E32" s="30"/>
      <c r="F32" s="63"/>
      <c r="G32" s="30"/>
      <c r="H32" s="34"/>
      <c r="I32" s="34"/>
      <c r="J32" s="15" t="s">
        <v>115</v>
      </c>
      <c r="K32" s="4" t="s">
        <v>116</v>
      </c>
      <c r="L32" s="4" t="s">
        <v>77</v>
      </c>
      <c r="M32" s="14">
        <v>22.452000000000002</v>
      </c>
      <c r="N32" s="30"/>
      <c r="O32" s="57"/>
      <c r="P32" s="34"/>
      <c r="Q32" s="34"/>
      <c r="R32" s="34"/>
      <c r="S32" s="34"/>
      <c r="T32" s="59"/>
      <c r="U32" s="65"/>
      <c r="V32" s="47"/>
      <c r="W32" s="34"/>
      <c r="X32" s="34"/>
      <c r="Y32" s="34"/>
      <c r="Z32" s="34"/>
      <c r="AA32" s="34"/>
      <c r="AB32" s="59"/>
      <c r="AC32" s="34"/>
      <c r="AD32" s="34"/>
      <c r="AE32" s="47"/>
      <c r="AF32" s="30"/>
      <c r="AG32" s="30"/>
      <c r="AH32" s="49"/>
      <c r="AI32" s="49"/>
      <c r="AJ32" s="34"/>
    </row>
    <row r="33" spans="1:36" s="6" customFormat="1" ht="92.1" customHeight="1" x14ac:dyDescent="0.25">
      <c r="A33" s="18"/>
      <c r="B33" s="32" t="s">
        <v>128</v>
      </c>
      <c r="C33" s="32" t="s">
        <v>129</v>
      </c>
      <c r="D33" s="29" t="s">
        <v>110</v>
      </c>
      <c r="E33" s="29" t="s">
        <v>87</v>
      </c>
      <c r="F33" s="32" t="s">
        <v>130</v>
      </c>
      <c r="G33" s="31" t="s">
        <v>120</v>
      </c>
      <c r="H33" s="33" t="s">
        <v>39</v>
      </c>
      <c r="I33" s="33" t="s">
        <v>39</v>
      </c>
      <c r="J33" s="14" t="s">
        <v>121</v>
      </c>
      <c r="K33" s="14" t="s">
        <v>71</v>
      </c>
      <c r="L33" s="14" t="s">
        <v>131</v>
      </c>
      <c r="M33" s="14">
        <v>1</v>
      </c>
      <c r="N33" s="29" t="s">
        <v>49</v>
      </c>
      <c r="O33" s="57" t="s">
        <v>40</v>
      </c>
      <c r="P33" s="32" t="s">
        <v>69</v>
      </c>
      <c r="Q33" s="32" t="s">
        <v>41</v>
      </c>
      <c r="R33" s="32" t="s">
        <v>53</v>
      </c>
      <c r="S33" s="32" t="s">
        <v>50</v>
      </c>
      <c r="T33" s="65">
        <v>127500</v>
      </c>
      <c r="U33" s="65">
        <f>T33</f>
        <v>127500</v>
      </c>
      <c r="V33" s="46">
        <f>T33</f>
        <v>127500</v>
      </c>
      <c r="W33" s="32" t="s">
        <v>51</v>
      </c>
      <c r="X33" s="32" t="s">
        <v>51</v>
      </c>
      <c r="Y33" s="32" t="s">
        <v>51</v>
      </c>
      <c r="Z33" s="32" t="s">
        <v>51</v>
      </c>
      <c r="AA33" s="32" t="s">
        <v>51</v>
      </c>
      <c r="AB33" s="59">
        <v>22500</v>
      </c>
      <c r="AC33" s="32" t="s">
        <v>42</v>
      </c>
      <c r="AD33" s="32" t="s">
        <v>51</v>
      </c>
      <c r="AE33" s="46">
        <f>T33</f>
        <v>127500</v>
      </c>
      <c r="AF33" s="32" t="s">
        <v>51</v>
      </c>
      <c r="AG33" s="32" t="s">
        <v>51</v>
      </c>
      <c r="AH33" s="48" t="s">
        <v>90</v>
      </c>
      <c r="AI33" s="48" t="s">
        <v>91</v>
      </c>
      <c r="AJ33" s="16"/>
    </row>
    <row r="34" spans="1:36" s="6" customFormat="1" ht="137.25" customHeight="1" x14ac:dyDescent="0.25">
      <c r="A34" s="2"/>
      <c r="B34" s="34"/>
      <c r="C34" s="34"/>
      <c r="D34" s="30"/>
      <c r="E34" s="30"/>
      <c r="F34" s="34"/>
      <c r="G34" s="30"/>
      <c r="H34" s="34"/>
      <c r="I34" s="34"/>
      <c r="J34" s="14" t="s">
        <v>132</v>
      </c>
      <c r="K34" s="4" t="s">
        <v>67</v>
      </c>
      <c r="L34" s="4" t="s">
        <v>133</v>
      </c>
      <c r="M34" s="14">
        <v>1000</v>
      </c>
      <c r="N34" s="30"/>
      <c r="O34" s="57"/>
      <c r="P34" s="34"/>
      <c r="Q34" s="34"/>
      <c r="R34" s="34"/>
      <c r="S34" s="34"/>
      <c r="T34" s="65"/>
      <c r="U34" s="65"/>
      <c r="V34" s="47"/>
      <c r="W34" s="34"/>
      <c r="X34" s="34"/>
      <c r="Y34" s="34"/>
      <c r="Z34" s="34"/>
      <c r="AA34" s="34"/>
      <c r="AB34" s="59"/>
      <c r="AC34" s="34"/>
      <c r="AD34" s="34"/>
      <c r="AE34" s="47"/>
      <c r="AF34" s="34"/>
      <c r="AG34" s="34"/>
      <c r="AH34" s="49"/>
      <c r="AI34" s="49"/>
      <c r="AJ34" s="17"/>
    </row>
    <row r="35" spans="1:36" s="6" customFormat="1" ht="92.1" customHeight="1" x14ac:dyDescent="0.25">
      <c r="A35" s="18"/>
      <c r="B35" s="64" t="s">
        <v>134</v>
      </c>
      <c r="C35" s="25" t="s">
        <v>135</v>
      </c>
      <c r="D35" s="57" t="s">
        <v>110</v>
      </c>
      <c r="E35" s="57" t="s">
        <v>87</v>
      </c>
      <c r="F35" s="25" t="s">
        <v>136</v>
      </c>
      <c r="G35" s="57" t="s">
        <v>120</v>
      </c>
      <c r="H35" s="25" t="s">
        <v>39</v>
      </c>
      <c r="I35" s="25" t="s">
        <v>39</v>
      </c>
      <c r="J35" s="14" t="s">
        <v>121</v>
      </c>
      <c r="K35" s="14" t="s">
        <v>71</v>
      </c>
      <c r="L35" s="14" t="s">
        <v>131</v>
      </c>
      <c r="M35" s="14">
        <v>1</v>
      </c>
      <c r="N35" s="57" t="s">
        <v>49</v>
      </c>
      <c r="O35" s="57" t="s">
        <v>46</v>
      </c>
      <c r="P35" s="25" t="s">
        <v>69</v>
      </c>
      <c r="Q35" s="25" t="s">
        <v>41</v>
      </c>
      <c r="R35" s="25" t="s">
        <v>53</v>
      </c>
      <c r="S35" s="25" t="s">
        <v>50</v>
      </c>
      <c r="T35" s="65">
        <v>1557500</v>
      </c>
      <c r="U35" s="65">
        <f>T35</f>
        <v>1557500</v>
      </c>
      <c r="V35" s="59">
        <f>T35</f>
        <v>1557500</v>
      </c>
      <c r="W35" s="25" t="s">
        <v>51</v>
      </c>
      <c r="X35" s="25" t="s">
        <v>51</v>
      </c>
      <c r="Y35" s="25" t="s">
        <v>51</v>
      </c>
      <c r="Z35" s="25" t="s">
        <v>51</v>
      </c>
      <c r="AA35" s="25" t="s">
        <v>51</v>
      </c>
      <c r="AB35" s="59">
        <v>274852.94</v>
      </c>
      <c r="AC35" s="25" t="s">
        <v>42</v>
      </c>
      <c r="AD35" s="25" t="s">
        <v>51</v>
      </c>
      <c r="AE35" s="59">
        <f>T35</f>
        <v>1557500</v>
      </c>
      <c r="AF35" s="25" t="s">
        <v>51</v>
      </c>
      <c r="AG35" s="25" t="s">
        <v>51</v>
      </c>
      <c r="AH35" s="56" t="s">
        <v>137</v>
      </c>
      <c r="AI35" s="56" t="s">
        <v>126</v>
      </c>
      <c r="AJ35" s="25"/>
    </row>
    <row r="36" spans="1:36" s="6" customFormat="1" ht="84" x14ac:dyDescent="0.25">
      <c r="A36" s="2"/>
      <c r="B36" s="64"/>
      <c r="C36" s="25"/>
      <c r="D36" s="57"/>
      <c r="E36" s="57"/>
      <c r="F36" s="25"/>
      <c r="G36" s="57"/>
      <c r="H36" s="25"/>
      <c r="I36" s="25"/>
      <c r="J36" s="14" t="s">
        <v>132</v>
      </c>
      <c r="K36" s="4" t="s">
        <v>67</v>
      </c>
      <c r="L36" s="4" t="s">
        <v>133</v>
      </c>
      <c r="M36" s="14">
        <v>2000</v>
      </c>
      <c r="N36" s="57"/>
      <c r="O36" s="57"/>
      <c r="P36" s="25"/>
      <c r="Q36" s="25"/>
      <c r="R36" s="25"/>
      <c r="S36" s="25"/>
      <c r="T36" s="65"/>
      <c r="U36" s="65"/>
      <c r="V36" s="59"/>
      <c r="W36" s="25"/>
      <c r="X36" s="25"/>
      <c r="Y36" s="25"/>
      <c r="Z36" s="25"/>
      <c r="AA36" s="25"/>
      <c r="AB36" s="59"/>
      <c r="AC36" s="25"/>
      <c r="AD36" s="25"/>
      <c r="AE36" s="59"/>
      <c r="AF36" s="25"/>
      <c r="AG36" s="25"/>
      <c r="AH36" s="56"/>
      <c r="AI36" s="56"/>
      <c r="AJ36" s="25"/>
    </row>
    <row r="37" spans="1:36" s="6" customFormat="1" ht="92.1" customHeight="1" x14ac:dyDescent="0.25">
      <c r="A37" s="18"/>
      <c r="B37" s="32" t="s">
        <v>138</v>
      </c>
      <c r="C37" s="32" t="s">
        <v>139</v>
      </c>
      <c r="D37" s="29" t="s">
        <v>110</v>
      </c>
      <c r="E37" s="29" t="s">
        <v>87</v>
      </c>
      <c r="F37" s="32" t="s">
        <v>140</v>
      </c>
      <c r="G37" s="31" t="s">
        <v>120</v>
      </c>
      <c r="H37" s="33" t="s">
        <v>39</v>
      </c>
      <c r="I37" s="33" t="s">
        <v>39</v>
      </c>
      <c r="J37" s="14" t="s">
        <v>121</v>
      </c>
      <c r="K37" s="14" t="s">
        <v>71</v>
      </c>
      <c r="L37" s="14" t="s">
        <v>131</v>
      </c>
      <c r="M37" s="14">
        <v>1</v>
      </c>
      <c r="N37" s="29" t="s">
        <v>49</v>
      </c>
      <c r="O37" s="57" t="s">
        <v>48</v>
      </c>
      <c r="P37" s="32" t="s">
        <v>69</v>
      </c>
      <c r="Q37" s="32" t="s">
        <v>41</v>
      </c>
      <c r="R37" s="32" t="s">
        <v>53</v>
      </c>
      <c r="S37" s="32" t="s">
        <v>50</v>
      </c>
      <c r="T37" s="65">
        <v>1279250</v>
      </c>
      <c r="U37" s="65">
        <f>T37</f>
        <v>1279250</v>
      </c>
      <c r="V37" s="46">
        <f>T37</f>
        <v>1279250</v>
      </c>
      <c r="W37" s="32" t="s">
        <v>51</v>
      </c>
      <c r="X37" s="32" t="s">
        <v>51</v>
      </c>
      <c r="Y37" s="32" t="s">
        <v>51</v>
      </c>
      <c r="Z37" s="32" t="s">
        <v>51</v>
      </c>
      <c r="AA37" s="32" t="s">
        <v>51</v>
      </c>
      <c r="AB37" s="59">
        <v>225750</v>
      </c>
      <c r="AC37" s="32" t="s">
        <v>42</v>
      </c>
      <c r="AD37" s="32" t="s">
        <v>51</v>
      </c>
      <c r="AE37" s="46">
        <f>T37</f>
        <v>1279250</v>
      </c>
      <c r="AF37" s="32" t="s">
        <v>51</v>
      </c>
      <c r="AG37" s="32" t="s">
        <v>51</v>
      </c>
      <c r="AH37" s="48" t="s">
        <v>59</v>
      </c>
      <c r="AI37" s="48" t="s">
        <v>60</v>
      </c>
      <c r="AJ37" s="33"/>
    </row>
    <row r="38" spans="1:36" s="6" customFormat="1" ht="84" x14ac:dyDescent="0.25">
      <c r="A38" s="2"/>
      <c r="B38" s="34"/>
      <c r="C38" s="34"/>
      <c r="D38" s="30"/>
      <c r="E38" s="30"/>
      <c r="F38" s="34"/>
      <c r="G38" s="30"/>
      <c r="H38" s="34"/>
      <c r="I38" s="34"/>
      <c r="J38" s="14" t="s">
        <v>132</v>
      </c>
      <c r="K38" s="4" t="s">
        <v>67</v>
      </c>
      <c r="L38" s="4" t="s">
        <v>133</v>
      </c>
      <c r="M38" s="14">
        <v>2000</v>
      </c>
      <c r="N38" s="30"/>
      <c r="O38" s="57"/>
      <c r="P38" s="34"/>
      <c r="Q38" s="34"/>
      <c r="R38" s="34"/>
      <c r="S38" s="34"/>
      <c r="T38" s="65"/>
      <c r="U38" s="65"/>
      <c r="V38" s="47"/>
      <c r="W38" s="34"/>
      <c r="X38" s="34"/>
      <c r="Y38" s="34"/>
      <c r="Z38" s="34"/>
      <c r="AA38" s="34"/>
      <c r="AB38" s="59"/>
      <c r="AC38" s="34"/>
      <c r="AD38" s="34"/>
      <c r="AE38" s="47"/>
      <c r="AF38" s="34"/>
      <c r="AG38" s="34"/>
      <c r="AH38" s="49"/>
      <c r="AI38" s="49"/>
      <c r="AJ38" s="34"/>
    </row>
    <row r="39" spans="1:36" s="7" customFormat="1" ht="72" customHeight="1" x14ac:dyDescent="0.25">
      <c r="A39" s="19"/>
      <c r="B39" s="25" t="s">
        <v>141</v>
      </c>
      <c r="C39" s="25" t="s">
        <v>142</v>
      </c>
      <c r="D39" s="32" t="s">
        <v>110</v>
      </c>
      <c r="E39" s="32" t="s">
        <v>87</v>
      </c>
      <c r="F39" s="25" t="s">
        <v>143</v>
      </c>
      <c r="G39" s="32" t="s">
        <v>144</v>
      </c>
      <c r="H39" s="25" t="s">
        <v>39</v>
      </c>
      <c r="I39" s="25" t="s">
        <v>39</v>
      </c>
      <c r="J39" s="14" t="s">
        <v>121</v>
      </c>
      <c r="K39" s="14" t="s">
        <v>71</v>
      </c>
      <c r="L39" s="14" t="s">
        <v>131</v>
      </c>
      <c r="M39" s="14">
        <v>1</v>
      </c>
      <c r="N39" s="32" t="s">
        <v>49</v>
      </c>
      <c r="O39" s="32" t="s">
        <v>47</v>
      </c>
      <c r="P39" s="32" t="s">
        <v>69</v>
      </c>
      <c r="Q39" s="32" t="s">
        <v>41</v>
      </c>
      <c r="R39" s="32" t="s">
        <v>53</v>
      </c>
      <c r="S39" s="32" t="s">
        <v>50</v>
      </c>
      <c r="T39" s="32">
        <f>U39+U42</f>
        <v>382500</v>
      </c>
      <c r="U39" s="32">
        <v>68000</v>
      </c>
      <c r="V39" s="32">
        <f>U39</f>
        <v>68000</v>
      </c>
      <c r="W39" s="66" t="s">
        <v>51</v>
      </c>
      <c r="X39" s="66" t="s">
        <v>51</v>
      </c>
      <c r="Y39" s="66" t="s">
        <v>51</v>
      </c>
      <c r="Z39" s="66" t="s">
        <v>51</v>
      </c>
      <c r="AA39" s="66" t="s">
        <v>51</v>
      </c>
      <c r="AB39" s="32">
        <v>12000</v>
      </c>
      <c r="AC39" s="32" t="s">
        <v>42</v>
      </c>
      <c r="AD39" s="66" t="s">
        <v>51</v>
      </c>
      <c r="AE39" s="46">
        <f>V39</f>
        <v>68000</v>
      </c>
      <c r="AF39" s="66" t="s">
        <v>51</v>
      </c>
      <c r="AG39" s="66" t="s">
        <v>51</v>
      </c>
      <c r="AH39" s="56" t="s">
        <v>52</v>
      </c>
      <c r="AI39" s="67" t="s">
        <v>90</v>
      </c>
      <c r="AJ39" s="68"/>
    </row>
    <row r="40" spans="1:36" s="7" customFormat="1" ht="48" x14ac:dyDescent="0.25">
      <c r="A40" s="19"/>
      <c r="B40" s="25"/>
      <c r="C40" s="25"/>
      <c r="D40" s="33"/>
      <c r="E40" s="33"/>
      <c r="F40" s="25"/>
      <c r="G40" s="33"/>
      <c r="H40" s="25"/>
      <c r="I40" s="25"/>
      <c r="J40" s="14" t="s">
        <v>145</v>
      </c>
      <c r="K40" s="14" t="s">
        <v>146</v>
      </c>
      <c r="L40" s="14" t="s">
        <v>94</v>
      </c>
      <c r="M40" s="14">
        <v>115000</v>
      </c>
      <c r="N40" s="33"/>
      <c r="O40" s="33"/>
      <c r="P40" s="33"/>
      <c r="Q40" s="33"/>
      <c r="R40" s="33"/>
      <c r="S40" s="33"/>
      <c r="T40" s="33"/>
      <c r="U40" s="33"/>
      <c r="V40" s="33"/>
      <c r="W40" s="66"/>
      <c r="X40" s="66"/>
      <c r="Y40" s="66"/>
      <c r="Z40" s="66"/>
      <c r="AA40" s="66"/>
      <c r="AB40" s="33"/>
      <c r="AC40" s="33"/>
      <c r="AD40" s="66"/>
      <c r="AE40" s="50"/>
      <c r="AF40" s="66"/>
      <c r="AG40" s="66"/>
      <c r="AH40" s="56"/>
      <c r="AI40" s="67"/>
      <c r="AJ40" s="68"/>
    </row>
    <row r="41" spans="1:36" s="7" customFormat="1" ht="108" x14ac:dyDescent="0.25">
      <c r="A41" s="19"/>
      <c r="B41" s="25"/>
      <c r="C41" s="25"/>
      <c r="D41" s="34"/>
      <c r="E41" s="34"/>
      <c r="F41" s="25"/>
      <c r="G41" s="34"/>
      <c r="H41" s="25"/>
      <c r="I41" s="25"/>
      <c r="J41" s="14" t="s">
        <v>115</v>
      </c>
      <c r="K41" s="14" t="s">
        <v>116</v>
      </c>
      <c r="L41" s="14" t="s">
        <v>97</v>
      </c>
      <c r="M41" s="14">
        <v>11.5</v>
      </c>
      <c r="N41" s="34"/>
      <c r="O41" s="33"/>
      <c r="P41" s="33"/>
      <c r="Q41" s="33"/>
      <c r="R41" s="33"/>
      <c r="S41" s="33"/>
      <c r="T41" s="33"/>
      <c r="U41" s="34"/>
      <c r="V41" s="34"/>
      <c r="W41" s="66"/>
      <c r="X41" s="66"/>
      <c r="Y41" s="66"/>
      <c r="Z41" s="66"/>
      <c r="AA41" s="66"/>
      <c r="AB41" s="34"/>
      <c r="AC41" s="33"/>
      <c r="AD41" s="66"/>
      <c r="AE41" s="47"/>
      <c r="AF41" s="66"/>
      <c r="AG41" s="66"/>
      <c r="AH41" s="56"/>
      <c r="AI41" s="67"/>
      <c r="AJ41" s="68"/>
    </row>
    <row r="42" spans="1:36" s="7" customFormat="1" ht="111" customHeight="1" x14ac:dyDescent="0.25">
      <c r="A42" s="19"/>
      <c r="B42" s="25"/>
      <c r="C42" s="25"/>
      <c r="D42" s="32" t="s">
        <v>110</v>
      </c>
      <c r="E42" s="32" t="s">
        <v>87</v>
      </c>
      <c r="F42" s="25" t="s">
        <v>147</v>
      </c>
      <c r="G42" s="32" t="s">
        <v>144</v>
      </c>
      <c r="H42" s="25"/>
      <c r="I42" s="25"/>
      <c r="J42" s="14" t="s">
        <v>121</v>
      </c>
      <c r="K42" s="14" t="s">
        <v>71</v>
      </c>
      <c r="L42" s="14" t="s">
        <v>131</v>
      </c>
      <c r="M42" s="14">
        <v>1</v>
      </c>
      <c r="N42" s="32" t="s">
        <v>49</v>
      </c>
      <c r="O42" s="33"/>
      <c r="P42" s="33"/>
      <c r="Q42" s="33"/>
      <c r="R42" s="33"/>
      <c r="S42" s="33"/>
      <c r="T42" s="33"/>
      <c r="U42" s="32">
        <v>314500</v>
      </c>
      <c r="V42" s="32">
        <f>U42</f>
        <v>314500</v>
      </c>
      <c r="W42" s="66" t="s">
        <v>51</v>
      </c>
      <c r="X42" s="66" t="s">
        <v>51</v>
      </c>
      <c r="Y42" s="66" t="s">
        <v>51</v>
      </c>
      <c r="Z42" s="66" t="s">
        <v>51</v>
      </c>
      <c r="AA42" s="66" t="s">
        <v>51</v>
      </c>
      <c r="AB42" s="32">
        <v>55500</v>
      </c>
      <c r="AC42" s="33"/>
      <c r="AD42" s="66" t="s">
        <v>51</v>
      </c>
      <c r="AE42" s="46">
        <f>V42</f>
        <v>314500</v>
      </c>
      <c r="AF42" s="66" t="s">
        <v>51</v>
      </c>
      <c r="AG42" s="66" t="s">
        <v>51</v>
      </c>
      <c r="AH42" s="56"/>
      <c r="AI42" s="67"/>
      <c r="AJ42" s="68"/>
    </row>
    <row r="43" spans="1:36" s="7" customFormat="1" ht="72" customHeight="1" x14ac:dyDescent="0.25">
      <c r="A43" s="19"/>
      <c r="B43" s="25"/>
      <c r="C43" s="25"/>
      <c r="D43" s="33"/>
      <c r="E43" s="33"/>
      <c r="F43" s="25"/>
      <c r="G43" s="33"/>
      <c r="H43" s="25"/>
      <c r="I43" s="25"/>
      <c r="J43" s="14" t="s">
        <v>145</v>
      </c>
      <c r="K43" s="14" t="s">
        <v>146</v>
      </c>
      <c r="L43" s="14" t="s">
        <v>94</v>
      </c>
      <c r="M43" s="14">
        <v>454000</v>
      </c>
      <c r="N43" s="33"/>
      <c r="O43" s="33"/>
      <c r="P43" s="33"/>
      <c r="Q43" s="33"/>
      <c r="R43" s="33"/>
      <c r="S43" s="33"/>
      <c r="T43" s="33"/>
      <c r="U43" s="33"/>
      <c r="V43" s="33"/>
      <c r="W43" s="66"/>
      <c r="X43" s="66"/>
      <c r="Y43" s="66"/>
      <c r="Z43" s="66"/>
      <c r="AA43" s="66"/>
      <c r="AB43" s="33"/>
      <c r="AC43" s="33"/>
      <c r="AD43" s="66"/>
      <c r="AE43" s="50"/>
      <c r="AF43" s="66"/>
      <c r="AG43" s="66"/>
      <c r="AH43" s="56"/>
      <c r="AI43" s="67"/>
      <c r="AJ43" s="68"/>
    </row>
    <row r="44" spans="1:36" s="7" customFormat="1" ht="108" x14ac:dyDescent="0.25">
      <c r="A44" s="19"/>
      <c r="B44" s="25"/>
      <c r="C44" s="25"/>
      <c r="D44" s="34"/>
      <c r="E44" s="34"/>
      <c r="F44" s="25"/>
      <c r="G44" s="34"/>
      <c r="H44" s="25"/>
      <c r="I44" s="25"/>
      <c r="J44" s="14" t="s">
        <v>115</v>
      </c>
      <c r="K44" s="14" t="s">
        <v>116</v>
      </c>
      <c r="L44" s="14" t="s">
        <v>97</v>
      </c>
      <c r="M44" s="14">
        <v>45.4</v>
      </c>
      <c r="N44" s="34"/>
      <c r="O44" s="34"/>
      <c r="P44" s="34"/>
      <c r="Q44" s="34"/>
      <c r="R44" s="34"/>
      <c r="S44" s="34"/>
      <c r="T44" s="34"/>
      <c r="U44" s="34"/>
      <c r="V44" s="34"/>
      <c r="W44" s="66"/>
      <c r="X44" s="66"/>
      <c r="Y44" s="66"/>
      <c r="Z44" s="66"/>
      <c r="AA44" s="66"/>
      <c r="AB44" s="34"/>
      <c r="AC44" s="34"/>
      <c r="AD44" s="66"/>
      <c r="AE44" s="47"/>
      <c r="AF44" s="66"/>
      <c r="AG44" s="66"/>
      <c r="AH44" s="56"/>
      <c r="AI44" s="67"/>
      <c r="AJ44" s="68"/>
    </row>
    <row r="45" spans="1:36" s="6" customFormat="1" ht="72" customHeight="1" x14ac:dyDescent="0.25">
      <c r="A45" s="18"/>
      <c r="B45" s="25" t="s">
        <v>148</v>
      </c>
      <c r="C45" s="25" t="s">
        <v>149</v>
      </c>
      <c r="D45" s="32" t="s">
        <v>110</v>
      </c>
      <c r="E45" s="32" t="s">
        <v>87</v>
      </c>
      <c r="F45" s="25" t="s">
        <v>150</v>
      </c>
      <c r="G45" s="32" t="s">
        <v>144</v>
      </c>
      <c r="H45" s="25" t="s">
        <v>39</v>
      </c>
      <c r="I45" s="25" t="s">
        <v>39</v>
      </c>
      <c r="J45" s="14" t="s">
        <v>121</v>
      </c>
      <c r="K45" s="14" t="s">
        <v>71</v>
      </c>
      <c r="L45" s="14" t="s">
        <v>131</v>
      </c>
      <c r="M45" s="14">
        <v>1</v>
      </c>
      <c r="N45" s="29" t="s">
        <v>49</v>
      </c>
      <c r="O45" s="57" t="s">
        <v>47</v>
      </c>
      <c r="P45" s="25" t="s">
        <v>69</v>
      </c>
      <c r="Q45" s="25" t="s">
        <v>41</v>
      </c>
      <c r="R45" s="25" t="s">
        <v>53</v>
      </c>
      <c r="S45" s="25" t="s">
        <v>50</v>
      </c>
      <c r="T45" s="65">
        <f>U45+U48</f>
        <v>658750</v>
      </c>
      <c r="U45" s="46">
        <v>340000</v>
      </c>
      <c r="V45" s="46">
        <f>U45</f>
        <v>340000</v>
      </c>
      <c r="W45" s="25" t="s">
        <v>51</v>
      </c>
      <c r="X45" s="25" t="s">
        <v>51</v>
      </c>
      <c r="Y45" s="25" t="s">
        <v>51</v>
      </c>
      <c r="Z45" s="25" t="s">
        <v>51</v>
      </c>
      <c r="AA45" s="25" t="s">
        <v>51</v>
      </c>
      <c r="AB45" s="46">
        <v>60000</v>
      </c>
      <c r="AC45" s="32" t="s">
        <v>42</v>
      </c>
      <c r="AD45" s="25" t="s">
        <v>51</v>
      </c>
      <c r="AE45" s="46">
        <f>U45</f>
        <v>340000</v>
      </c>
      <c r="AF45" s="25" t="s">
        <v>51</v>
      </c>
      <c r="AG45" s="25" t="s">
        <v>51</v>
      </c>
      <c r="AH45" s="25" t="s">
        <v>56</v>
      </c>
      <c r="AI45" s="25" t="s">
        <v>78</v>
      </c>
      <c r="AJ45" s="25"/>
    </row>
    <row r="46" spans="1:36" s="6" customFormat="1" ht="48" x14ac:dyDescent="0.25">
      <c r="A46" s="2"/>
      <c r="B46" s="25"/>
      <c r="C46" s="25"/>
      <c r="D46" s="33"/>
      <c r="E46" s="33"/>
      <c r="F46" s="25"/>
      <c r="G46" s="33"/>
      <c r="H46" s="25"/>
      <c r="I46" s="25"/>
      <c r="J46" s="14" t="s">
        <v>145</v>
      </c>
      <c r="K46" s="4" t="s">
        <v>146</v>
      </c>
      <c r="L46" s="4" t="s">
        <v>94</v>
      </c>
      <c r="M46" s="14">
        <v>361000</v>
      </c>
      <c r="N46" s="31"/>
      <c r="O46" s="57"/>
      <c r="P46" s="25"/>
      <c r="Q46" s="25"/>
      <c r="R46" s="25"/>
      <c r="S46" s="25"/>
      <c r="T46" s="25"/>
      <c r="U46" s="50"/>
      <c r="V46" s="50"/>
      <c r="W46" s="25"/>
      <c r="X46" s="25"/>
      <c r="Y46" s="25"/>
      <c r="Z46" s="25"/>
      <c r="AA46" s="25"/>
      <c r="AB46" s="50"/>
      <c r="AC46" s="33"/>
      <c r="AD46" s="25"/>
      <c r="AE46" s="50"/>
      <c r="AF46" s="25"/>
      <c r="AG46" s="25"/>
      <c r="AH46" s="25"/>
      <c r="AI46" s="25"/>
      <c r="AJ46" s="25"/>
    </row>
    <row r="47" spans="1:36" s="6" customFormat="1" ht="108" x14ac:dyDescent="0.25">
      <c r="A47" s="2"/>
      <c r="B47" s="25"/>
      <c r="C47" s="25"/>
      <c r="D47" s="34"/>
      <c r="E47" s="34"/>
      <c r="F47" s="25"/>
      <c r="G47" s="34"/>
      <c r="H47" s="25"/>
      <c r="I47" s="25"/>
      <c r="J47" s="14" t="s">
        <v>115</v>
      </c>
      <c r="K47" s="4" t="s">
        <v>116</v>
      </c>
      <c r="L47" s="4" t="s">
        <v>97</v>
      </c>
      <c r="M47" s="14">
        <v>36.1</v>
      </c>
      <c r="N47" s="30"/>
      <c r="O47" s="57"/>
      <c r="P47" s="25"/>
      <c r="Q47" s="25"/>
      <c r="R47" s="25"/>
      <c r="S47" s="25"/>
      <c r="T47" s="25"/>
      <c r="U47" s="47"/>
      <c r="V47" s="47"/>
      <c r="W47" s="25"/>
      <c r="X47" s="25"/>
      <c r="Y47" s="25"/>
      <c r="Z47" s="25"/>
      <c r="AA47" s="25"/>
      <c r="AB47" s="47"/>
      <c r="AC47" s="33"/>
      <c r="AD47" s="25"/>
      <c r="AE47" s="47"/>
      <c r="AF47" s="25"/>
      <c r="AG47" s="25"/>
      <c r="AH47" s="25"/>
      <c r="AI47" s="25"/>
      <c r="AJ47" s="25"/>
    </row>
    <row r="48" spans="1:36" s="6" customFormat="1" ht="72" customHeight="1" x14ac:dyDescent="0.25">
      <c r="A48" s="18"/>
      <c r="B48" s="25"/>
      <c r="C48" s="25"/>
      <c r="D48" s="32" t="s">
        <v>110</v>
      </c>
      <c r="E48" s="32" t="s">
        <v>87</v>
      </c>
      <c r="F48" s="25" t="s">
        <v>151</v>
      </c>
      <c r="G48" s="32" t="s">
        <v>144</v>
      </c>
      <c r="H48" s="25"/>
      <c r="I48" s="25"/>
      <c r="J48" s="14" t="s">
        <v>121</v>
      </c>
      <c r="K48" s="14" t="s">
        <v>71</v>
      </c>
      <c r="L48" s="14" t="s">
        <v>131</v>
      </c>
      <c r="M48" s="14">
        <v>1</v>
      </c>
      <c r="N48" s="29" t="s">
        <v>49</v>
      </c>
      <c r="O48" s="57" t="s">
        <v>48</v>
      </c>
      <c r="P48" s="25" t="s">
        <v>69</v>
      </c>
      <c r="Q48" s="25" t="s">
        <v>41</v>
      </c>
      <c r="R48" s="25" t="s">
        <v>53</v>
      </c>
      <c r="S48" s="25" t="s">
        <v>50</v>
      </c>
      <c r="T48" s="25"/>
      <c r="U48" s="46">
        <v>318750</v>
      </c>
      <c r="V48" s="46">
        <f>U48</f>
        <v>318750</v>
      </c>
      <c r="W48" s="25" t="s">
        <v>51</v>
      </c>
      <c r="X48" s="25" t="s">
        <v>51</v>
      </c>
      <c r="Y48" s="25" t="s">
        <v>51</v>
      </c>
      <c r="Z48" s="25" t="s">
        <v>51</v>
      </c>
      <c r="AA48" s="25" t="s">
        <v>51</v>
      </c>
      <c r="AB48" s="25">
        <v>56250</v>
      </c>
      <c r="AC48" s="33"/>
      <c r="AD48" s="25" t="s">
        <v>51</v>
      </c>
      <c r="AE48" s="46">
        <f>U48</f>
        <v>318750</v>
      </c>
      <c r="AF48" s="25" t="s">
        <v>51</v>
      </c>
      <c r="AG48" s="25" t="s">
        <v>51</v>
      </c>
      <c r="AH48" s="25"/>
      <c r="AI48" s="25"/>
      <c r="AJ48" s="25"/>
    </row>
    <row r="49" spans="1:276" s="6" customFormat="1" ht="48" x14ac:dyDescent="0.25">
      <c r="A49" s="2"/>
      <c r="B49" s="25"/>
      <c r="C49" s="25"/>
      <c r="D49" s="33"/>
      <c r="E49" s="33"/>
      <c r="F49" s="25"/>
      <c r="G49" s="33"/>
      <c r="H49" s="25"/>
      <c r="I49" s="25"/>
      <c r="J49" s="14" t="s">
        <v>145</v>
      </c>
      <c r="K49" s="4" t="s">
        <v>146</v>
      </c>
      <c r="L49" s="4" t="s">
        <v>94</v>
      </c>
      <c r="M49" s="14">
        <v>9200</v>
      </c>
      <c r="N49" s="31"/>
      <c r="O49" s="57"/>
      <c r="P49" s="25"/>
      <c r="Q49" s="25"/>
      <c r="R49" s="25"/>
      <c r="S49" s="25"/>
      <c r="T49" s="25"/>
      <c r="U49" s="50"/>
      <c r="V49" s="50"/>
      <c r="W49" s="25"/>
      <c r="X49" s="25"/>
      <c r="Y49" s="25"/>
      <c r="Z49" s="25"/>
      <c r="AA49" s="25"/>
      <c r="AB49" s="25"/>
      <c r="AC49" s="33"/>
      <c r="AD49" s="25"/>
      <c r="AE49" s="50"/>
      <c r="AF49" s="25"/>
      <c r="AG49" s="25"/>
      <c r="AH49" s="25"/>
      <c r="AI49" s="25"/>
      <c r="AJ49" s="25"/>
    </row>
    <row r="50" spans="1:276" s="6" customFormat="1" ht="108" x14ac:dyDescent="0.25">
      <c r="A50" s="2"/>
      <c r="B50" s="25"/>
      <c r="C50" s="25"/>
      <c r="D50" s="34"/>
      <c r="E50" s="34"/>
      <c r="F50" s="25"/>
      <c r="G50" s="34"/>
      <c r="H50" s="25"/>
      <c r="I50" s="25"/>
      <c r="J50" s="14" t="s">
        <v>115</v>
      </c>
      <c r="K50" s="4" t="s">
        <v>116</v>
      </c>
      <c r="L50" s="4" t="s">
        <v>97</v>
      </c>
      <c r="M50" s="14">
        <v>0.92</v>
      </c>
      <c r="N50" s="30"/>
      <c r="O50" s="57"/>
      <c r="P50" s="25"/>
      <c r="Q50" s="25"/>
      <c r="R50" s="25"/>
      <c r="S50" s="25"/>
      <c r="T50" s="25"/>
      <c r="U50" s="47"/>
      <c r="V50" s="47"/>
      <c r="W50" s="25"/>
      <c r="X50" s="25"/>
      <c r="Y50" s="25"/>
      <c r="Z50" s="25"/>
      <c r="AA50" s="25"/>
      <c r="AB50" s="25"/>
      <c r="AC50" s="34"/>
      <c r="AD50" s="25"/>
      <c r="AE50" s="47"/>
      <c r="AF50" s="25"/>
      <c r="AG50" s="25"/>
      <c r="AH50" s="25"/>
      <c r="AI50" s="25"/>
      <c r="AJ50" s="25"/>
    </row>
    <row r="51" spans="1:276" s="6" customFormat="1" ht="72" customHeight="1" x14ac:dyDescent="0.25">
      <c r="A51" s="18"/>
      <c r="B51" s="32" t="s">
        <v>152</v>
      </c>
      <c r="C51" s="32" t="s">
        <v>153</v>
      </c>
      <c r="D51" s="32" t="s">
        <v>110</v>
      </c>
      <c r="E51" s="32" t="s">
        <v>87</v>
      </c>
      <c r="F51" s="32" t="s">
        <v>154</v>
      </c>
      <c r="G51" s="32" t="s">
        <v>144</v>
      </c>
      <c r="H51" s="32" t="s">
        <v>39</v>
      </c>
      <c r="I51" s="32" t="s">
        <v>39</v>
      </c>
      <c r="J51" s="4" t="s">
        <v>121</v>
      </c>
      <c r="K51" s="14" t="s">
        <v>71</v>
      </c>
      <c r="L51" s="14" t="s">
        <v>131</v>
      </c>
      <c r="M51" s="14">
        <v>1</v>
      </c>
      <c r="N51" s="57" t="s">
        <v>49</v>
      </c>
      <c r="O51" s="29" t="s">
        <v>40</v>
      </c>
      <c r="P51" s="32" t="s">
        <v>69</v>
      </c>
      <c r="Q51" s="32" t="s">
        <v>41</v>
      </c>
      <c r="R51" s="32" t="s">
        <v>53</v>
      </c>
      <c r="S51" s="32" t="s">
        <v>50</v>
      </c>
      <c r="T51" s="51">
        <f>U51</f>
        <v>2847500</v>
      </c>
      <c r="U51" s="46">
        <v>2847500</v>
      </c>
      <c r="V51" s="46">
        <f>U51</f>
        <v>2847500</v>
      </c>
      <c r="W51" s="32" t="s">
        <v>51</v>
      </c>
      <c r="X51" s="32" t="s">
        <v>51</v>
      </c>
      <c r="Y51" s="32" t="s">
        <v>51</v>
      </c>
      <c r="Z51" s="32" t="s">
        <v>51</v>
      </c>
      <c r="AA51" s="32" t="s">
        <v>51</v>
      </c>
      <c r="AB51" s="32">
        <v>502500</v>
      </c>
      <c r="AC51" s="32" t="s">
        <v>42</v>
      </c>
      <c r="AD51" s="32" t="s">
        <v>51</v>
      </c>
      <c r="AE51" s="46">
        <f>V51</f>
        <v>2847500</v>
      </c>
      <c r="AF51" s="32" t="s">
        <v>51</v>
      </c>
      <c r="AG51" s="32" t="s">
        <v>51</v>
      </c>
      <c r="AH51" s="55" t="s">
        <v>78</v>
      </c>
      <c r="AI51" s="55" t="s">
        <v>91</v>
      </c>
      <c r="AJ51" s="32"/>
    </row>
    <row r="52" spans="1:276" s="6" customFormat="1" ht="48" x14ac:dyDescent="0.25">
      <c r="A52" s="2"/>
      <c r="B52" s="33"/>
      <c r="C52" s="33"/>
      <c r="D52" s="33"/>
      <c r="E52" s="33"/>
      <c r="F52" s="33"/>
      <c r="G52" s="33"/>
      <c r="H52" s="33"/>
      <c r="I52" s="33"/>
      <c r="J52" s="4" t="s">
        <v>145</v>
      </c>
      <c r="K52" s="4" t="s">
        <v>146</v>
      </c>
      <c r="L52" s="4" t="s">
        <v>94</v>
      </c>
      <c r="M52" s="4">
        <v>199771</v>
      </c>
      <c r="N52" s="57"/>
      <c r="O52" s="31"/>
      <c r="P52" s="33"/>
      <c r="Q52" s="33"/>
      <c r="R52" s="33"/>
      <c r="S52" s="33"/>
      <c r="T52" s="33"/>
      <c r="U52" s="50"/>
      <c r="V52" s="50"/>
      <c r="W52" s="33"/>
      <c r="X52" s="33"/>
      <c r="Y52" s="33"/>
      <c r="Z52" s="33"/>
      <c r="AA52" s="33"/>
      <c r="AB52" s="33"/>
      <c r="AC52" s="33"/>
      <c r="AD52" s="33"/>
      <c r="AE52" s="50"/>
      <c r="AF52" s="33"/>
      <c r="AG52" s="33"/>
      <c r="AH52" s="55"/>
      <c r="AI52" s="55"/>
      <c r="AJ52" s="33"/>
    </row>
    <row r="53" spans="1:276" s="6" customFormat="1" ht="108" x14ac:dyDescent="0.25">
      <c r="A53" s="2"/>
      <c r="B53" s="33"/>
      <c r="C53" s="33"/>
      <c r="D53" s="33"/>
      <c r="E53" s="33"/>
      <c r="F53" s="33"/>
      <c r="G53" s="33"/>
      <c r="H53" s="33"/>
      <c r="I53" s="33"/>
      <c r="J53" s="4" t="s">
        <v>115</v>
      </c>
      <c r="K53" s="4" t="s">
        <v>116</v>
      </c>
      <c r="L53" s="4" t="s">
        <v>97</v>
      </c>
      <c r="M53" s="4">
        <v>51.16</v>
      </c>
      <c r="N53" s="57"/>
      <c r="O53" s="31"/>
      <c r="P53" s="33"/>
      <c r="Q53" s="33"/>
      <c r="R53" s="33"/>
      <c r="S53" s="33"/>
      <c r="T53" s="33"/>
      <c r="U53" s="50"/>
      <c r="V53" s="50"/>
      <c r="W53" s="33"/>
      <c r="X53" s="33"/>
      <c r="Y53" s="33"/>
      <c r="Z53" s="33"/>
      <c r="AA53" s="33"/>
      <c r="AB53" s="33"/>
      <c r="AC53" s="33"/>
      <c r="AD53" s="33"/>
      <c r="AE53" s="50"/>
      <c r="AF53" s="33"/>
      <c r="AG53" s="33"/>
      <c r="AH53" s="55"/>
      <c r="AI53" s="55"/>
      <c r="AJ53" s="33"/>
    </row>
    <row r="54" spans="1:276" s="8" customFormat="1" ht="84" x14ac:dyDescent="0.25">
      <c r="A54" s="20"/>
      <c r="B54" s="33"/>
      <c r="C54" s="33"/>
      <c r="D54" s="33"/>
      <c r="E54" s="33"/>
      <c r="F54" s="33"/>
      <c r="G54" s="33"/>
      <c r="H54" s="33"/>
      <c r="I54" s="33"/>
      <c r="J54" s="4" t="s">
        <v>155</v>
      </c>
      <c r="K54" s="4" t="s">
        <v>156</v>
      </c>
      <c r="L54" s="4" t="s">
        <v>43</v>
      </c>
      <c r="M54" s="4">
        <v>8000</v>
      </c>
      <c r="N54" s="57"/>
      <c r="O54" s="31"/>
      <c r="P54" s="33"/>
      <c r="Q54" s="33"/>
      <c r="R54" s="33"/>
      <c r="S54" s="33"/>
      <c r="T54" s="33"/>
      <c r="U54" s="50"/>
      <c r="V54" s="50"/>
      <c r="W54" s="33"/>
      <c r="X54" s="33"/>
      <c r="Y54" s="33"/>
      <c r="Z54" s="33"/>
      <c r="AA54" s="33"/>
      <c r="AB54" s="33"/>
      <c r="AC54" s="33"/>
      <c r="AD54" s="33"/>
      <c r="AE54" s="50"/>
      <c r="AF54" s="33"/>
      <c r="AG54" s="33"/>
      <c r="AH54" s="55"/>
      <c r="AI54" s="55"/>
      <c r="AJ54" s="33"/>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6"/>
      <c r="ET54" s="6"/>
      <c r="EU54" s="6"/>
      <c r="EV54" s="6"/>
      <c r="EW54" s="6"/>
      <c r="EX54" s="6"/>
      <c r="EY54" s="6"/>
      <c r="EZ54" s="6"/>
      <c r="FA54" s="6"/>
      <c r="FB54" s="6"/>
      <c r="FC54" s="6"/>
      <c r="FD54" s="6"/>
      <c r="FE54" s="6"/>
      <c r="FF54" s="6"/>
      <c r="FG54" s="6"/>
      <c r="FH54" s="6"/>
      <c r="FI54" s="6"/>
      <c r="FJ54" s="6"/>
      <c r="FK54" s="6"/>
      <c r="FL54" s="6"/>
      <c r="FM54" s="6"/>
      <c r="FN54" s="6"/>
      <c r="FO54" s="6"/>
      <c r="FP54" s="6"/>
      <c r="FQ54" s="6"/>
      <c r="FR54" s="6"/>
      <c r="FS54" s="6"/>
      <c r="FT54" s="6"/>
      <c r="FU54" s="6"/>
      <c r="FV54" s="6"/>
      <c r="FW54" s="6"/>
      <c r="FX54" s="6"/>
      <c r="FY54" s="6"/>
      <c r="FZ54" s="6"/>
      <c r="GA54" s="6"/>
      <c r="GB54" s="6"/>
      <c r="GC54" s="6"/>
      <c r="GD54" s="6"/>
      <c r="GE54" s="6"/>
      <c r="GF54" s="6"/>
      <c r="GG54" s="6"/>
      <c r="GH54" s="6"/>
      <c r="GI54" s="6"/>
      <c r="GJ54" s="6"/>
      <c r="GK54" s="6"/>
      <c r="GL54" s="6"/>
      <c r="GM54" s="6"/>
      <c r="GN54" s="6"/>
      <c r="GO54" s="6"/>
      <c r="GP54" s="6"/>
      <c r="GQ54" s="6"/>
      <c r="GR54" s="6"/>
      <c r="GS54" s="6"/>
      <c r="GT54" s="6"/>
      <c r="GU54" s="6"/>
      <c r="GV54" s="6"/>
      <c r="GW54" s="6"/>
      <c r="GX54" s="6"/>
      <c r="GY54" s="6"/>
      <c r="GZ54" s="6"/>
      <c r="HA54" s="6"/>
      <c r="HB54" s="6"/>
      <c r="HC54" s="6"/>
      <c r="HD54" s="6"/>
      <c r="HE54" s="6"/>
      <c r="HF54" s="6"/>
      <c r="HG54" s="6"/>
      <c r="HH54" s="6"/>
      <c r="HI54" s="6"/>
      <c r="HJ54" s="6"/>
      <c r="HK54" s="6"/>
      <c r="HL54" s="6"/>
      <c r="HM54" s="6"/>
      <c r="HN54" s="6"/>
      <c r="HO54" s="6"/>
      <c r="HP54" s="6"/>
      <c r="HQ54" s="6"/>
      <c r="HR54" s="6"/>
      <c r="HS54" s="6"/>
      <c r="HT54" s="6"/>
      <c r="HU54" s="6"/>
      <c r="HV54" s="6"/>
      <c r="HW54" s="6"/>
      <c r="HX54" s="6"/>
      <c r="HY54" s="6"/>
      <c r="HZ54" s="6"/>
      <c r="IA54" s="6"/>
      <c r="IB54" s="6"/>
      <c r="IC54" s="6"/>
      <c r="ID54" s="6"/>
      <c r="IE54" s="6"/>
      <c r="IF54" s="6"/>
      <c r="IG54" s="6"/>
      <c r="IH54" s="6"/>
      <c r="II54" s="6"/>
      <c r="IJ54" s="6"/>
      <c r="IK54" s="6"/>
      <c r="IL54" s="6"/>
      <c r="IM54" s="6"/>
      <c r="IN54" s="6"/>
      <c r="IO54" s="6"/>
      <c r="IP54" s="6"/>
      <c r="IQ54" s="6"/>
      <c r="IR54" s="6"/>
      <c r="IS54" s="6"/>
      <c r="IT54" s="6"/>
      <c r="IU54" s="6"/>
      <c r="IV54" s="6"/>
      <c r="IW54" s="6"/>
      <c r="IX54" s="6"/>
      <c r="IY54" s="6"/>
      <c r="IZ54" s="6"/>
      <c r="JA54" s="6"/>
      <c r="JB54" s="6"/>
      <c r="JC54" s="6"/>
      <c r="JD54" s="6"/>
      <c r="JE54" s="6"/>
      <c r="JF54" s="6"/>
      <c r="JG54" s="6"/>
      <c r="JH54" s="6"/>
      <c r="JI54" s="6"/>
      <c r="JJ54" s="6"/>
      <c r="JK54" s="6"/>
      <c r="JL54" s="6"/>
      <c r="JM54" s="6"/>
      <c r="JN54" s="6"/>
      <c r="JO54" s="6"/>
      <c r="JP54" s="6"/>
    </row>
    <row r="55" spans="1:276" s="8" customFormat="1" ht="72" x14ac:dyDescent="0.25">
      <c r="A55" s="20"/>
      <c r="B55" s="34"/>
      <c r="C55" s="34"/>
      <c r="D55" s="34"/>
      <c r="E55" s="34"/>
      <c r="F55" s="34"/>
      <c r="G55" s="34"/>
      <c r="H55" s="34"/>
      <c r="I55" s="34"/>
      <c r="J55" s="4" t="s">
        <v>157</v>
      </c>
      <c r="K55" s="4" t="s">
        <v>55</v>
      </c>
      <c r="L55" s="4" t="s">
        <v>158</v>
      </c>
      <c r="M55" s="4">
        <v>2.7</v>
      </c>
      <c r="N55" s="57"/>
      <c r="O55" s="30"/>
      <c r="P55" s="34"/>
      <c r="Q55" s="34"/>
      <c r="R55" s="34"/>
      <c r="S55" s="34"/>
      <c r="T55" s="34"/>
      <c r="U55" s="50"/>
      <c r="V55" s="47"/>
      <c r="W55" s="34"/>
      <c r="X55" s="34"/>
      <c r="Y55" s="34"/>
      <c r="Z55" s="34"/>
      <c r="AA55" s="34"/>
      <c r="AB55" s="34"/>
      <c r="AC55" s="34"/>
      <c r="AD55" s="34"/>
      <c r="AE55" s="47"/>
      <c r="AF55" s="34"/>
      <c r="AG55" s="34"/>
      <c r="AH55" s="49"/>
      <c r="AI55" s="49"/>
      <c r="AJ55" s="34"/>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6"/>
      <c r="ET55" s="6"/>
      <c r="EU55" s="6"/>
      <c r="EV55" s="6"/>
      <c r="EW55" s="6"/>
      <c r="EX55" s="6"/>
      <c r="EY55" s="6"/>
      <c r="EZ55" s="6"/>
      <c r="FA55" s="6"/>
      <c r="FB55" s="6"/>
      <c r="FC55" s="6"/>
      <c r="FD55" s="6"/>
      <c r="FE55" s="6"/>
      <c r="FF55" s="6"/>
      <c r="FG55" s="6"/>
      <c r="FH55" s="6"/>
      <c r="FI55" s="6"/>
      <c r="FJ55" s="6"/>
      <c r="FK55" s="6"/>
      <c r="FL55" s="6"/>
      <c r="FM55" s="6"/>
      <c r="FN55" s="6"/>
      <c r="FO55" s="6"/>
      <c r="FP55" s="6"/>
      <c r="FQ55" s="6"/>
      <c r="FR55" s="6"/>
      <c r="FS55" s="6"/>
      <c r="FT55" s="6"/>
      <c r="FU55" s="6"/>
      <c r="FV55" s="6"/>
      <c r="FW55" s="6"/>
      <c r="FX55" s="6"/>
      <c r="FY55" s="6"/>
      <c r="FZ55" s="6"/>
      <c r="GA55" s="6"/>
      <c r="GB55" s="6"/>
      <c r="GC55" s="6"/>
      <c r="GD55" s="6"/>
      <c r="GE55" s="6"/>
      <c r="GF55" s="6"/>
      <c r="GG55" s="6"/>
      <c r="GH55" s="6"/>
      <c r="GI55" s="6"/>
      <c r="GJ55" s="6"/>
      <c r="GK55" s="6"/>
      <c r="GL55" s="6"/>
      <c r="GM55" s="6"/>
      <c r="GN55" s="6"/>
      <c r="GO55" s="6"/>
      <c r="GP55" s="6"/>
      <c r="GQ55" s="6"/>
      <c r="GR55" s="6"/>
      <c r="GS55" s="6"/>
      <c r="GT55" s="6"/>
      <c r="GU55" s="6"/>
      <c r="GV55" s="6"/>
      <c r="GW55" s="6"/>
      <c r="GX55" s="6"/>
      <c r="GY55" s="6"/>
      <c r="GZ55" s="6"/>
      <c r="HA55" s="6"/>
      <c r="HB55" s="6"/>
      <c r="HC55" s="6"/>
      <c r="HD55" s="6"/>
      <c r="HE55" s="6"/>
      <c r="HF55" s="6"/>
      <c r="HG55" s="6"/>
      <c r="HH55" s="6"/>
      <c r="HI55" s="6"/>
      <c r="HJ55" s="6"/>
      <c r="HK55" s="6"/>
      <c r="HL55" s="6"/>
      <c r="HM55" s="6"/>
      <c r="HN55" s="6"/>
      <c r="HO55" s="6"/>
      <c r="HP55" s="6"/>
      <c r="HQ55" s="6"/>
      <c r="HR55" s="6"/>
      <c r="HS55" s="6"/>
      <c r="HT55" s="6"/>
      <c r="HU55" s="6"/>
      <c r="HV55" s="6"/>
      <c r="HW55" s="6"/>
      <c r="HX55" s="6"/>
      <c r="HY55" s="6"/>
      <c r="HZ55" s="6"/>
      <c r="IA55" s="6"/>
      <c r="IB55" s="6"/>
      <c r="IC55" s="6"/>
      <c r="ID55" s="6"/>
      <c r="IE55" s="6"/>
      <c r="IF55" s="6"/>
      <c r="IG55" s="6"/>
      <c r="IH55" s="6"/>
      <c r="II55" s="6"/>
      <c r="IJ55" s="6"/>
      <c r="IK55" s="6"/>
      <c r="IL55" s="6"/>
      <c r="IM55" s="6"/>
      <c r="IN55" s="6"/>
      <c r="IO55" s="6"/>
      <c r="IP55" s="6"/>
      <c r="IQ55" s="6"/>
      <c r="IR55" s="6"/>
      <c r="IS55" s="6"/>
      <c r="IT55" s="6"/>
      <c r="IU55" s="6"/>
      <c r="IV55" s="6"/>
      <c r="IW55" s="6"/>
      <c r="IX55" s="6"/>
      <c r="IY55" s="6"/>
      <c r="IZ55" s="6"/>
      <c r="JA55" s="6"/>
      <c r="JB55" s="6"/>
      <c r="JC55" s="6"/>
      <c r="JD55" s="6"/>
      <c r="JE55" s="6"/>
      <c r="JF55" s="6"/>
      <c r="JG55" s="6"/>
      <c r="JH55" s="6"/>
      <c r="JI55" s="6"/>
      <c r="JJ55" s="6"/>
      <c r="JK55" s="6"/>
      <c r="JL55" s="6"/>
      <c r="JM55" s="6"/>
      <c r="JN55" s="6"/>
      <c r="JO55" s="6"/>
      <c r="JP55" s="6"/>
    </row>
    <row r="56" spans="1:276" s="7" customFormat="1" ht="72" customHeight="1" x14ac:dyDescent="0.25">
      <c r="A56" s="19"/>
      <c r="B56" s="25" t="s">
        <v>159</v>
      </c>
      <c r="C56" s="25" t="s">
        <v>160</v>
      </c>
      <c r="D56" s="32" t="s">
        <v>110</v>
      </c>
      <c r="E56" s="32" t="s">
        <v>87</v>
      </c>
      <c r="F56" s="25" t="s">
        <v>161</v>
      </c>
      <c r="G56" s="32" t="s">
        <v>144</v>
      </c>
      <c r="H56" s="25" t="s">
        <v>39</v>
      </c>
      <c r="I56" s="25" t="s">
        <v>39</v>
      </c>
      <c r="J56" s="4" t="s">
        <v>121</v>
      </c>
      <c r="K56" s="4" t="s">
        <v>71</v>
      </c>
      <c r="L56" s="4" t="s">
        <v>131</v>
      </c>
      <c r="M56" s="4">
        <v>1</v>
      </c>
      <c r="N56" s="32" t="s">
        <v>49</v>
      </c>
      <c r="O56" s="32" t="s">
        <v>44</v>
      </c>
      <c r="P56" s="25" t="s">
        <v>69</v>
      </c>
      <c r="Q56" s="25" t="s">
        <v>41</v>
      </c>
      <c r="R56" s="25" t="s">
        <v>53</v>
      </c>
      <c r="S56" s="25" t="s">
        <v>50</v>
      </c>
      <c r="T56" s="25">
        <f>U56+U59+U62+U65+U68</f>
        <v>3546785.93</v>
      </c>
      <c r="U56" s="32">
        <v>805285.93</v>
      </c>
      <c r="V56" s="32">
        <f>U56</f>
        <v>805285.93</v>
      </c>
      <c r="W56" s="25" t="s">
        <v>51</v>
      </c>
      <c r="X56" s="25" t="s">
        <v>51</v>
      </c>
      <c r="Y56" s="25" t="s">
        <v>51</v>
      </c>
      <c r="Z56" s="25" t="s">
        <v>51</v>
      </c>
      <c r="AA56" s="25" t="s">
        <v>51</v>
      </c>
      <c r="AB56" s="32">
        <v>142109.28</v>
      </c>
      <c r="AC56" s="25" t="s">
        <v>42</v>
      </c>
      <c r="AD56" s="25" t="s">
        <v>51</v>
      </c>
      <c r="AE56" s="32">
        <f>V56</f>
        <v>805285.93</v>
      </c>
      <c r="AF56" s="25" t="s">
        <v>51</v>
      </c>
      <c r="AG56" s="25" t="s">
        <v>51</v>
      </c>
      <c r="AH56" s="25" t="s">
        <v>57</v>
      </c>
      <c r="AI56" s="56" t="s">
        <v>91</v>
      </c>
      <c r="AJ56" s="25"/>
    </row>
    <row r="57" spans="1:276" s="7" customFormat="1" ht="48" x14ac:dyDescent="0.25">
      <c r="A57" s="19"/>
      <c r="B57" s="25"/>
      <c r="C57" s="25"/>
      <c r="D57" s="33"/>
      <c r="E57" s="33"/>
      <c r="F57" s="25"/>
      <c r="G57" s="33"/>
      <c r="H57" s="25"/>
      <c r="I57" s="25"/>
      <c r="J57" s="4" t="s">
        <v>145</v>
      </c>
      <c r="K57" s="4" t="s">
        <v>146</v>
      </c>
      <c r="L57" s="4" t="s">
        <v>94</v>
      </c>
      <c r="M57" s="4">
        <v>33700</v>
      </c>
      <c r="N57" s="33"/>
      <c r="O57" s="33"/>
      <c r="P57" s="25"/>
      <c r="Q57" s="25"/>
      <c r="R57" s="25"/>
      <c r="S57" s="25"/>
      <c r="T57" s="25"/>
      <c r="U57" s="33"/>
      <c r="V57" s="33"/>
      <c r="W57" s="25"/>
      <c r="X57" s="25"/>
      <c r="Y57" s="25"/>
      <c r="Z57" s="25"/>
      <c r="AA57" s="25"/>
      <c r="AB57" s="33"/>
      <c r="AC57" s="25"/>
      <c r="AD57" s="25"/>
      <c r="AE57" s="33"/>
      <c r="AF57" s="25"/>
      <c r="AG57" s="25"/>
      <c r="AH57" s="25"/>
      <c r="AI57" s="56"/>
      <c r="AJ57" s="25"/>
    </row>
    <row r="58" spans="1:276" s="7" customFormat="1" ht="108" x14ac:dyDescent="0.25">
      <c r="A58" s="19"/>
      <c r="B58" s="25"/>
      <c r="C58" s="25"/>
      <c r="D58" s="34"/>
      <c r="E58" s="34"/>
      <c r="F58" s="25"/>
      <c r="G58" s="34"/>
      <c r="H58" s="25"/>
      <c r="I58" s="25"/>
      <c r="J58" s="4" t="s">
        <v>115</v>
      </c>
      <c r="K58" s="4" t="s">
        <v>116</v>
      </c>
      <c r="L58" s="4" t="s">
        <v>97</v>
      </c>
      <c r="M58" s="4">
        <v>3.37</v>
      </c>
      <c r="N58" s="34"/>
      <c r="O58" s="33"/>
      <c r="P58" s="25"/>
      <c r="Q58" s="25"/>
      <c r="R58" s="25"/>
      <c r="S58" s="25"/>
      <c r="T58" s="25"/>
      <c r="U58" s="34"/>
      <c r="V58" s="34"/>
      <c r="W58" s="25"/>
      <c r="X58" s="25"/>
      <c r="Y58" s="25"/>
      <c r="Z58" s="25"/>
      <c r="AA58" s="25"/>
      <c r="AB58" s="34"/>
      <c r="AC58" s="25"/>
      <c r="AD58" s="25"/>
      <c r="AE58" s="34"/>
      <c r="AF58" s="25"/>
      <c r="AG58" s="25"/>
      <c r="AH58" s="25"/>
      <c r="AI58" s="56"/>
      <c r="AJ58" s="25"/>
    </row>
    <row r="59" spans="1:276" s="7" customFormat="1" ht="111" customHeight="1" x14ac:dyDescent="0.25">
      <c r="A59" s="19"/>
      <c r="B59" s="25"/>
      <c r="C59" s="25"/>
      <c r="D59" s="32" t="s">
        <v>110</v>
      </c>
      <c r="E59" s="32" t="s">
        <v>87</v>
      </c>
      <c r="F59" s="25" t="s">
        <v>162</v>
      </c>
      <c r="G59" s="32" t="s">
        <v>144</v>
      </c>
      <c r="H59" s="25"/>
      <c r="I59" s="25"/>
      <c r="J59" s="4" t="s">
        <v>121</v>
      </c>
      <c r="K59" s="4" t="s">
        <v>71</v>
      </c>
      <c r="L59" s="4" t="s">
        <v>131</v>
      </c>
      <c r="M59" s="4">
        <v>1</v>
      </c>
      <c r="N59" s="32" t="s">
        <v>49</v>
      </c>
      <c r="O59" s="33"/>
      <c r="P59" s="25"/>
      <c r="Q59" s="25"/>
      <c r="R59" s="25"/>
      <c r="S59" s="25"/>
      <c r="T59" s="25"/>
      <c r="U59" s="64">
        <v>250000</v>
      </c>
      <c r="V59" s="64">
        <f>U59</f>
        <v>250000</v>
      </c>
      <c r="W59" s="25" t="s">
        <v>51</v>
      </c>
      <c r="X59" s="25" t="s">
        <v>51</v>
      </c>
      <c r="Y59" s="25" t="s">
        <v>51</v>
      </c>
      <c r="Z59" s="25" t="s">
        <v>51</v>
      </c>
      <c r="AA59" s="25" t="s">
        <v>51</v>
      </c>
      <c r="AB59" s="64">
        <v>44117.65</v>
      </c>
      <c r="AC59" s="25"/>
      <c r="AD59" s="25" t="s">
        <v>51</v>
      </c>
      <c r="AE59" s="62">
        <f>V59</f>
        <v>250000</v>
      </c>
      <c r="AF59" s="25" t="s">
        <v>51</v>
      </c>
      <c r="AG59" s="25" t="s">
        <v>51</v>
      </c>
      <c r="AH59" s="25"/>
      <c r="AI59" s="56"/>
      <c r="AJ59" s="25"/>
    </row>
    <row r="60" spans="1:276" s="7" customFormat="1" ht="72" customHeight="1" x14ac:dyDescent="0.25">
      <c r="A60" s="19"/>
      <c r="B60" s="25"/>
      <c r="C60" s="25"/>
      <c r="D60" s="33"/>
      <c r="E60" s="33"/>
      <c r="F60" s="25"/>
      <c r="G60" s="33"/>
      <c r="H60" s="25"/>
      <c r="I60" s="25"/>
      <c r="J60" s="4" t="s">
        <v>145</v>
      </c>
      <c r="K60" s="4" t="s">
        <v>146</v>
      </c>
      <c r="L60" s="4" t="s">
        <v>94</v>
      </c>
      <c r="M60" s="4">
        <v>41840.199999999997</v>
      </c>
      <c r="N60" s="33"/>
      <c r="O60" s="33"/>
      <c r="P60" s="25"/>
      <c r="Q60" s="25"/>
      <c r="R60" s="25"/>
      <c r="S60" s="25"/>
      <c r="T60" s="25"/>
      <c r="U60" s="68"/>
      <c r="V60" s="68"/>
      <c r="W60" s="25"/>
      <c r="X60" s="25"/>
      <c r="Y60" s="25"/>
      <c r="Z60" s="25"/>
      <c r="AA60" s="25"/>
      <c r="AB60" s="68"/>
      <c r="AC60" s="25"/>
      <c r="AD60" s="25"/>
      <c r="AE60" s="69"/>
      <c r="AF60" s="25"/>
      <c r="AG60" s="25"/>
      <c r="AH60" s="25"/>
      <c r="AI60" s="56"/>
      <c r="AJ60" s="25"/>
    </row>
    <row r="61" spans="1:276" s="7" customFormat="1" ht="108" x14ac:dyDescent="0.25">
      <c r="A61" s="19"/>
      <c r="B61" s="25"/>
      <c r="C61" s="25"/>
      <c r="D61" s="34"/>
      <c r="E61" s="34"/>
      <c r="F61" s="25"/>
      <c r="G61" s="34"/>
      <c r="H61" s="25"/>
      <c r="I61" s="25"/>
      <c r="J61" s="4" t="s">
        <v>115</v>
      </c>
      <c r="K61" s="4" t="s">
        <v>116</v>
      </c>
      <c r="L61" s="4" t="s">
        <v>97</v>
      </c>
      <c r="M61" s="4">
        <v>4.1840000000000002</v>
      </c>
      <c r="N61" s="34"/>
      <c r="O61" s="33"/>
      <c r="P61" s="25"/>
      <c r="Q61" s="25"/>
      <c r="R61" s="25"/>
      <c r="S61" s="25"/>
      <c r="T61" s="25"/>
      <c r="U61" s="68"/>
      <c r="V61" s="68"/>
      <c r="W61" s="25"/>
      <c r="X61" s="25"/>
      <c r="Y61" s="25"/>
      <c r="Z61" s="25"/>
      <c r="AA61" s="25"/>
      <c r="AB61" s="68"/>
      <c r="AC61" s="25"/>
      <c r="AD61" s="25"/>
      <c r="AE61" s="63"/>
      <c r="AF61" s="25"/>
      <c r="AG61" s="25"/>
      <c r="AH61" s="25"/>
      <c r="AI61" s="56"/>
      <c r="AJ61" s="25"/>
    </row>
    <row r="62" spans="1:276" s="7" customFormat="1" ht="72" customHeight="1" x14ac:dyDescent="0.25">
      <c r="A62" s="19"/>
      <c r="B62" s="25"/>
      <c r="C62" s="25"/>
      <c r="D62" s="32" t="s">
        <v>110</v>
      </c>
      <c r="E62" s="32" t="s">
        <v>87</v>
      </c>
      <c r="F62" s="25" t="s">
        <v>163</v>
      </c>
      <c r="G62" s="32" t="s">
        <v>144</v>
      </c>
      <c r="H62" s="25"/>
      <c r="I62" s="25"/>
      <c r="J62" s="4" t="s">
        <v>121</v>
      </c>
      <c r="K62" s="4" t="s">
        <v>71</v>
      </c>
      <c r="L62" s="4" t="s">
        <v>131</v>
      </c>
      <c r="M62" s="4">
        <v>1</v>
      </c>
      <c r="N62" s="32" t="s">
        <v>49</v>
      </c>
      <c r="O62" s="33"/>
      <c r="P62" s="25"/>
      <c r="Q62" s="25"/>
      <c r="R62" s="25"/>
      <c r="S62" s="25"/>
      <c r="T62" s="25"/>
      <c r="U62" s="32">
        <v>100000</v>
      </c>
      <c r="V62" s="32">
        <f>U62</f>
        <v>100000</v>
      </c>
      <c r="W62" s="25" t="s">
        <v>51</v>
      </c>
      <c r="X62" s="25" t="s">
        <v>51</v>
      </c>
      <c r="Y62" s="25" t="s">
        <v>51</v>
      </c>
      <c r="Z62" s="25" t="s">
        <v>51</v>
      </c>
      <c r="AA62" s="25" t="s">
        <v>51</v>
      </c>
      <c r="AB62" s="32">
        <v>17647.060000000001</v>
      </c>
      <c r="AC62" s="25"/>
      <c r="AD62" s="25" t="s">
        <v>51</v>
      </c>
      <c r="AE62" s="32">
        <f>V62</f>
        <v>100000</v>
      </c>
      <c r="AF62" s="25" t="s">
        <v>51</v>
      </c>
      <c r="AG62" s="25" t="s">
        <v>51</v>
      </c>
      <c r="AH62" s="25"/>
      <c r="AI62" s="56"/>
      <c r="AJ62" s="25"/>
    </row>
    <row r="63" spans="1:276" s="7" customFormat="1" ht="48" x14ac:dyDescent="0.25">
      <c r="A63" s="19"/>
      <c r="B63" s="25"/>
      <c r="C63" s="25"/>
      <c r="D63" s="33"/>
      <c r="E63" s="33"/>
      <c r="F63" s="25"/>
      <c r="G63" s="33"/>
      <c r="H63" s="25"/>
      <c r="I63" s="25"/>
      <c r="J63" s="4" t="s">
        <v>145</v>
      </c>
      <c r="K63" s="4" t="s">
        <v>146</v>
      </c>
      <c r="L63" s="4" t="s">
        <v>94</v>
      </c>
      <c r="M63" s="4">
        <v>13856</v>
      </c>
      <c r="N63" s="33"/>
      <c r="O63" s="33"/>
      <c r="P63" s="25"/>
      <c r="Q63" s="25"/>
      <c r="R63" s="25"/>
      <c r="S63" s="25"/>
      <c r="T63" s="25"/>
      <c r="U63" s="33"/>
      <c r="V63" s="33"/>
      <c r="W63" s="25"/>
      <c r="X63" s="25"/>
      <c r="Y63" s="25"/>
      <c r="Z63" s="25"/>
      <c r="AA63" s="25"/>
      <c r="AB63" s="33"/>
      <c r="AC63" s="25"/>
      <c r="AD63" s="25"/>
      <c r="AE63" s="33"/>
      <c r="AF63" s="25"/>
      <c r="AG63" s="25"/>
      <c r="AH63" s="25"/>
      <c r="AI63" s="56"/>
      <c r="AJ63" s="25"/>
    </row>
    <row r="64" spans="1:276" s="7" customFormat="1" ht="108" x14ac:dyDescent="0.25">
      <c r="A64" s="19"/>
      <c r="B64" s="25"/>
      <c r="C64" s="25"/>
      <c r="D64" s="34"/>
      <c r="E64" s="34"/>
      <c r="F64" s="25"/>
      <c r="G64" s="34"/>
      <c r="H64" s="25"/>
      <c r="I64" s="25"/>
      <c r="J64" s="4" t="s">
        <v>115</v>
      </c>
      <c r="K64" s="4" t="s">
        <v>116</v>
      </c>
      <c r="L64" s="4" t="s">
        <v>97</v>
      </c>
      <c r="M64" s="4">
        <v>1.3855999999999999</v>
      </c>
      <c r="N64" s="34"/>
      <c r="O64" s="33"/>
      <c r="P64" s="25"/>
      <c r="Q64" s="25"/>
      <c r="R64" s="25"/>
      <c r="S64" s="25"/>
      <c r="T64" s="25"/>
      <c r="U64" s="34"/>
      <c r="V64" s="34"/>
      <c r="W64" s="25"/>
      <c r="X64" s="25"/>
      <c r="Y64" s="25"/>
      <c r="Z64" s="25"/>
      <c r="AA64" s="25"/>
      <c r="AB64" s="34"/>
      <c r="AC64" s="25"/>
      <c r="AD64" s="25"/>
      <c r="AE64" s="34"/>
      <c r="AF64" s="25"/>
      <c r="AG64" s="25"/>
      <c r="AH64" s="25"/>
      <c r="AI64" s="56"/>
      <c r="AJ64" s="25"/>
    </row>
    <row r="65" spans="1:36" s="7" customFormat="1" ht="111" customHeight="1" x14ac:dyDescent="0.25">
      <c r="A65" s="19"/>
      <c r="B65" s="25"/>
      <c r="C65" s="25"/>
      <c r="D65" s="32" t="s">
        <v>110</v>
      </c>
      <c r="E65" s="32" t="s">
        <v>87</v>
      </c>
      <c r="F65" s="25" t="s">
        <v>164</v>
      </c>
      <c r="G65" s="32" t="s">
        <v>144</v>
      </c>
      <c r="H65" s="25"/>
      <c r="I65" s="25"/>
      <c r="J65" s="4" t="s">
        <v>121</v>
      </c>
      <c r="K65" s="4" t="s">
        <v>71</v>
      </c>
      <c r="L65" s="4" t="s">
        <v>131</v>
      </c>
      <c r="M65" s="4">
        <v>1</v>
      </c>
      <c r="N65" s="32" t="s">
        <v>49</v>
      </c>
      <c r="O65" s="33"/>
      <c r="P65" s="25"/>
      <c r="Q65" s="25"/>
      <c r="R65" s="25"/>
      <c r="S65" s="25"/>
      <c r="T65" s="25"/>
      <c r="U65" s="32">
        <v>700000</v>
      </c>
      <c r="V65" s="32">
        <f>U65</f>
        <v>700000</v>
      </c>
      <c r="W65" s="25" t="s">
        <v>51</v>
      </c>
      <c r="X65" s="25" t="s">
        <v>51</v>
      </c>
      <c r="Y65" s="25" t="s">
        <v>51</v>
      </c>
      <c r="Z65" s="25" t="s">
        <v>51</v>
      </c>
      <c r="AA65" s="25" t="s">
        <v>51</v>
      </c>
      <c r="AB65" s="32">
        <v>123529.41</v>
      </c>
      <c r="AC65" s="25"/>
      <c r="AD65" s="25" t="s">
        <v>51</v>
      </c>
      <c r="AE65" s="32">
        <f>V65</f>
        <v>700000</v>
      </c>
      <c r="AF65" s="25" t="s">
        <v>51</v>
      </c>
      <c r="AG65" s="25" t="s">
        <v>51</v>
      </c>
      <c r="AH65" s="25"/>
      <c r="AI65" s="56"/>
      <c r="AJ65" s="25"/>
    </row>
    <row r="66" spans="1:36" s="7" customFormat="1" ht="72" customHeight="1" x14ac:dyDescent="0.25">
      <c r="A66" s="19"/>
      <c r="B66" s="25"/>
      <c r="C66" s="25"/>
      <c r="D66" s="33"/>
      <c r="E66" s="33"/>
      <c r="F66" s="25"/>
      <c r="G66" s="33"/>
      <c r="H66" s="25"/>
      <c r="I66" s="25"/>
      <c r="J66" s="4" t="s">
        <v>145</v>
      </c>
      <c r="K66" s="4" t="s">
        <v>146</v>
      </c>
      <c r="L66" s="4" t="s">
        <v>94</v>
      </c>
      <c r="M66" s="4">
        <v>101550.39999999999</v>
      </c>
      <c r="N66" s="33"/>
      <c r="O66" s="33"/>
      <c r="P66" s="25"/>
      <c r="Q66" s="25"/>
      <c r="R66" s="25"/>
      <c r="S66" s="25"/>
      <c r="T66" s="25"/>
      <c r="U66" s="33"/>
      <c r="V66" s="33"/>
      <c r="W66" s="25"/>
      <c r="X66" s="25"/>
      <c r="Y66" s="25"/>
      <c r="Z66" s="25"/>
      <c r="AA66" s="25"/>
      <c r="AB66" s="33"/>
      <c r="AC66" s="25"/>
      <c r="AD66" s="25"/>
      <c r="AE66" s="33"/>
      <c r="AF66" s="25"/>
      <c r="AG66" s="25"/>
      <c r="AH66" s="25"/>
      <c r="AI66" s="56"/>
      <c r="AJ66" s="25"/>
    </row>
    <row r="67" spans="1:36" s="7" customFormat="1" ht="108" x14ac:dyDescent="0.25">
      <c r="A67" s="19"/>
      <c r="B67" s="25"/>
      <c r="C67" s="25"/>
      <c r="D67" s="34"/>
      <c r="E67" s="34"/>
      <c r="F67" s="25"/>
      <c r="G67" s="34"/>
      <c r="H67" s="25"/>
      <c r="I67" s="25"/>
      <c r="J67" s="4" t="s">
        <v>115</v>
      </c>
      <c r="K67" s="4" t="s">
        <v>116</v>
      </c>
      <c r="L67" s="4" t="s">
        <v>97</v>
      </c>
      <c r="M67" s="4">
        <v>10.16</v>
      </c>
      <c r="N67" s="34"/>
      <c r="O67" s="34"/>
      <c r="P67" s="25"/>
      <c r="Q67" s="25"/>
      <c r="R67" s="25"/>
      <c r="S67" s="25"/>
      <c r="T67" s="25"/>
      <c r="U67" s="34"/>
      <c r="V67" s="34"/>
      <c r="W67" s="25"/>
      <c r="X67" s="25"/>
      <c r="Y67" s="25"/>
      <c r="Z67" s="25"/>
      <c r="AA67" s="25"/>
      <c r="AB67" s="34"/>
      <c r="AC67" s="25"/>
      <c r="AD67" s="25"/>
      <c r="AE67" s="34"/>
      <c r="AF67" s="25"/>
      <c r="AG67" s="25"/>
      <c r="AH67" s="25"/>
      <c r="AI67" s="56"/>
      <c r="AJ67" s="25"/>
    </row>
    <row r="68" spans="1:36" s="7" customFormat="1" ht="72" customHeight="1" x14ac:dyDescent="0.25">
      <c r="A68" s="19"/>
      <c r="B68" s="25"/>
      <c r="C68" s="25"/>
      <c r="D68" s="32" t="s">
        <v>110</v>
      </c>
      <c r="E68" s="32" t="s">
        <v>87</v>
      </c>
      <c r="F68" s="32" t="s">
        <v>165</v>
      </c>
      <c r="G68" s="32" t="s">
        <v>144</v>
      </c>
      <c r="H68" s="25"/>
      <c r="I68" s="25"/>
      <c r="J68" s="4" t="s">
        <v>121</v>
      </c>
      <c r="K68" s="4" t="s">
        <v>71</v>
      </c>
      <c r="L68" s="4" t="s">
        <v>131</v>
      </c>
      <c r="M68" s="4">
        <v>1</v>
      </c>
      <c r="N68" s="32" t="s">
        <v>49</v>
      </c>
      <c r="O68" s="32" t="s">
        <v>40</v>
      </c>
      <c r="P68" s="25"/>
      <c r="Q68" s="25"/>
      <c r="R68" s="25"/>
      <c r="S68" s="25"/>
      <c r="T68" s="25"/>
      <c r="U68" s="32">
        <v>1691500</v>
      </c>
      <c r="V68" s="32">
        <f t="shared" ref="V68" si="3">U68</f>
        <v>1691500</v>
      </c>
      <c r="W68" s="25"/>
      <c r="X68" s="25"/>
      <c r="Y68" s="25"/>
      <c r="Z68" s="25"/>
      <c r="AA68" s="25"/>
      <c r="AB68" s="32">
        <v>298500</v>
      </c>
      <c r="AC68" s="25"/>
      <c r="AD68" s="25"/>
      <c r="AE68" s="32">
        <f t="shared" ref="AE68" si="4">V68</f>
        <v>1691500</v>
      </c>
      <c r="AF68" s="25"/>
      <c r="AG68" s="25"/>
      <c r="AH68" s="25" t="s">
        <v>57</v>
      </c>
      <c r="AI68" s="56" t="s">
        <v>58</v>
      </c>
      <c r="AJ68" s="25"/>
    </row>
    <row r="69" spans="1:36" s="7" customFormat="1" ht="48" x14ac:dyDescent="0.25">
      <c r="A69" s="19"/>
      <c r="B69" s="25"/>
      <c r="C69" s="25"/>
      <c r="D69" s="33"/>
      <c r="E69" s="33"/>
      <c r="F69" s="33"/>
      <c r="G69" s="33"/>
      <c r="H69" s="25"/>
      <c r="I69" s="25"/>
      <c r="J69" s="4" t="s">
        <v>145</v>
      </c>
      <c r="K69" s="4" t="s">
        <v>146</v>
      </c>
      <c r="L69" s="4" t="s">
        <v>94</v>
      </c>
      <c r="M69" s="4">
        <v>277700</v>
      </c>
      <c r="N69" s="33"/>
      <c r="O69" s="33"/>
      <c r="P69" s="25"/>
      <c r="Q69" s="25"/>
      <c r="R69" s="25"/>
      <c r="S69" s="25"/>
      <c r="T69" s="25"/>
      <c r="U69" s="33"/>
      <c r="V69" s="33"/>
      <c r="W69" s="25"/>
      <c r="X69" s="25"/>
      <c r="Y69" s="25"/>
      <c r="Z69" s="25"/>
      <c r="AA69" s="25"/>
      <c r="AB69" s="33"/>
      <c r="AC69" s="25"/>
      <c r="AD69" s="25"/>
      <c r="AE69" s="33"/>
      <c r="AF69" s="25"/>
      <c r="AG69" s="25"/>
      <c r="AH69" s="25"/>
      <c r="AI69" s="56"/>
      <c r="AJ69" s="25"/>
    </row>
    <row r="70" spans="1:36" s="7" customFormat="1" ht="108" x14ac:dyDescent="0.25">
      <c r="A70" s="19"/>
      <c r="B70" s="25"/>
      <c r="C70" s="25"/>
      <c r="D70" s="34"/>
      <c r="E70" s="34"/>
      <c r="F70" s="34"/>
      <c r="G70" s="34"/>
      <c r="H70" s="25"/>
      <c r="I70" s="25"/>
      <c r="J70" s="4" t="s">
        <v>115</v>
      </c>
      <c r="K70" s="4" t="s">
        <v>116</v>
      </c>
      <c r="L70" s="4" t="s">
        <v>97</v>
      </c>
      <c r="M70" s="4">
        <v>27.77</v>
      </c>
      <c r="N70" s="34"/>
      <c r="O70" s="34"/>
      <c r="P70" s="25"/>
      <c r="Q70" s="25"/>
      <c r="R70" s="25"/>
      <c r="S70" s="25"/>
      <c r="T70" s="25"/>
      <c r="U70" s="34"/>
      <c r="V70" s="34"/>
      <c r="W70" s="25"/>
      <c r="X70" s="25"/>
      <c r="Y70" s="25"/>
      <c r="Z70" s="25"/>
      <c r="AA70" s="25"/>
      <c r="AB70" s="34"/>
      <c r="AC70" s="25"/>
      <c r="AD70" s="25"/>
      <c r="AE70" s="34"/>
      <c r="AF70" s="25"/>
      <c r="AG70" s="25"/>
      <c r="AH70" s="25"/>
      <c r="AI70" s="56"/>
      <c r="AJ70" s="25"/>
    </row>
    <row r="71" spans="1:36" s="7" customFormat="1" ht="87.75" customHeight="1" x14ac:dyDescent="0.25">
      <c r="A71" s="19"/>
      <c r="B71" s="33" t="s">
        <v>166</v>
      </c>
      <c r="C71" s="33" t="s">
        <v>167</v>
      </c>
      <c r="D71" s="32" t="s">
        <v>110</v>
      </c>
      <c r="E71" s="32" t="s">
        <v>87</v>
      </c>
      <c r="F71" s="25" t="s">
        <v>168</v>
      </c>
      <c r="G71" s="32" t="s">
        <v>144</v>
      </c>
      <c r="H71" s="33" t="s">
        <v>39</v>
      </c>
      <c r="I71" s="33" t="s">
        <v>39</v>
      </c>
      <c r="J71" s="4" t="s">
        <v>121</v>
      </c>
      <c r="K71" s="4" t="s">
        <v>71</v>
      </c>
      <c r="L71" s="4" t="s">
        <v>131</v>
      </c>
      <c r="M71" s="4">
        <v>1</v>
      </c>
      <c r="N71" s="32" t="s">
        <v>49</v>
      </c>
      <c r="O71" s="32" t="s">
        <v>48</v>
      </c>
      <c r="P71" s="33" t="s">
        <v>69</v>
      </c>
      <c r="Q71" s="33" t="s">
        <v>41</v>
      </c>
      <c r="R71" s="33" t="s">
        <v>53</v>
      </c>
      <c r="S71" s="33" t="s">
        <v>50</v>
      </c>
      <c r="T71" s="33">
        <f>U71+U74</f>
        <v>2652000</v>
      </c>
      <c r="U71" s="32">
        <v>561000</v>
      </c>
      <c r="V71" s="32">
        <f>U71</f>
        <v>561000</v>
      </c>
      <c r="W71" s="33" t="s">
        <v>51</v>
      </c>
      <c r="X71" s="33" t="s">
        <v>51</v>
      </c>
      <c r="Y71" s="33" t="s">
        <v>51</v>
      </c>
      <c r="Z71" s="33" t="s">
        <v>51</v>
      </c>
      <c r="AA71" s="33" t="s">
        <v>51</v>
      </c>
      <c r="AB71" s="32">
        <v>99000</v>
      </c>
      <c r="AC71" s="33" t="s">
        <v>42</v>
      </c>
      <c r="AD71" s="33" t="s">
        <v>51</v>
      </c>
      <c r="AE71" s="32">
        <f>V71</f>
        <v>561000</v>
      </c>
      <c r="AF71" s="33" t="s">
        <v>51</v>
      </c>
      <c r="AG71" s="33" t="s">
        <v>51</v>
      </c>
      <c r="AH71" s="33" t="s">
        <v>98</v>
      </c>
      <c r="AI71" s="33" t="s">
        <v>90</v>
      </c>
      <c r="AJ71" s="33"/>
    </row>
    <row r="72" spans="1:36" s="7" customFormat="1" ht="48" x14ac:dyDescent="0.25">
      <c r="A72" s="19"/>
      <c r="B72" s="33"/>
      <c r="C72" s="33"/>
      <c r="D72" s="33"/>
      <c r="E72" s="33"/>
      <c r="F72" s="25"/>
      <c r="G72" s="33"/>
      <c r="H72" s="33"/>
      <c r="I72" s="33"/>
      <c r="J72" s="4" t="s">
        <v>145</v>
      </c>
      <c r="K72" s="4" t="s">
        <v>146</v>
      </c>
      <c r="L72" s="4" t="s">
        <v>94</v>
      </c>
      <c r="M72" s="4">
        <v>103800</v>
      </c>
      <c r="N72" s="33"/>
      <c r="O72" s="33"/>
      <c r="P72" s="33"/>
      <c r="Q72" s="33"/>
      <c r="R72" s="33"/>
      <c r="S72" s="33"/>
      <c r="T72" s="33"/>
      <c r="U72" s="33"/>
      <c r="V72" s="33"/>
      <c r="W72" s="33"/>
      <c r="X72" s="33"/>
      <c r="Y72" s="33"/>
      <c r="Z72" s="33"/>
      <c r="AA72" s="33"/>
      <c r="AB72" s="33"/>
      <c r="AC72" s="33"/>
      <c r="AD72" s="33"/>
      <c r="AE72" s="33"/>
      <c r="AF72" s="33"/>
      <c r="AG72" s="33"/>
      <c r="AH72" s="33"/>
      <c r="AI72" s="33"/>
      <c r="AJ72" s="33"/>
    </row>
    <row r="73" spans="1:36" s="7" customFormat="1" ht="108" x14ac:dyDescent="0.25">
      <c r="A73" s="19"/>
      <c r="B73" s="33"/>
      <c r="C73" s="33"/>
      <c r="D73" s="33"/>
      <c r="E73" s="33"/>
      <c r="F73" s="25"/>
      <c r="G73" s="33"/>
      <c r="H73" s="33"/>
      <c r="I73" s="33"/>
      <c r="J73" s="4" t="s">
        <v>115</v>
      </c>
      <c r="K73" s="4" t="s">
        <v>116</v>
      </c>
      <c r="L73" s="4" t="s">
        <v>97</v>
      </c>
      <c r="M73" s="4">
        <v>10.38</v>
      </c>
      <c r="N73" s="34"/>
      <c r="O73" s="33"/>
      <c r="P73" s="33"/>
      <c r="Q73" s="33"/>
      <c r="R73" s="33"/>
      <c r="S73" s="33"/>
      <c r="T73" s="33"/>
      <c r="U73" s="34"/>
      <c r="V73" s="34"/>
      <c r="W73" s="33"/>
      <c r="X73" s="33"/>
      <c r="Y73" s="33"/>
      <c r="Z73" s="33"/>
      <c r="AA73" s="33"/>
      <c r="AB73" s="34"/>
      <c r="AC73" s="33"/>
      <c r="AD73" s="33"/>
      <c r="AE73" s="34"/>
      <c r="AF73" s="33"/>
      <c r="AG73" s="33"/>
      <c r="AH73" s="33"/>
      <c r="AI73" s="33"/>
      <c r="AJ73" s="33"/>
    </row>
    <row r="74" spans="1:36" s="7" customFormat="1" ht="111" customHeight="1" x14ac:dyDescent="0.25">
      <c r="A74" s="19"/>
      <c r="B74" s="33"/>
      <c r="C74" s="33"/>
      <c r="D74" s="33" t="s">
        <v>110</v>
      </c>
      <c r="E74" s="33" t="s">
        <v>87</v>
      </c>
      <c r="F74" s="25" t="s">
        <v>169</v>
      </c>
      <c r="G74" s="33" t="s">
        <v>144</v>
      </c>
      <c r="H74" s="33"/>
      <c r="I74" s="33"/>
      <c r="J74" s="4" t="s">
        <v>121</v>
      </c>
      <c r="K74" s="4" t="s">
        <v>71</v>
      </c>
      <c r="L74" s="4" t="s">
        <v>131</v>
      </c>
      <c r="M74" s="4">
        <v>1</v>
      </c>
      <c r="N74" s="32" t="s">
        <v>49</v>
      </c>
      <c r="O74" s="33"/>
      <c r="P74" s="33"/>
      <c r="Q74" s="33"/>
      <c r="R74" s="33"/>
      <c r="S74" s="33"/>
      <c r="T74" s="33"/>
      <c r="U74" s="32">
        <v>2091000</v>
      </c>
      <c r="V74" s="32">
        <f>U74</f>
        <v>2091000</v>
      </c>
      <c r="W74" s="33" t="s">
        <v>51</v>
      </c>
      <c r="X74" s="33" t="s">
        <v>51</v>
      </c>
      <c r="Y74" s="33" t="s">
        <v>51</v>
      </c>
      <c r="Z74" s="33" t="s">
        <v>51</v>
      </c>
      <c r="AA74" s="33" t="s">
        <v>51</v>
      </c>
      <c r="AB74" s="32">
        <v>369000</v>
      </c>
      <c r="AC74" s="33"/>
      <c r="AD74" s="33" t="s">
        <v>51</v>
      </c>
      <c r="AE74" s="32">
        <f>V74</f>
        <v>2091000</v>
      </c>
      <c r="AF74" s="33" t="s">
        <v>51</v>
      </c>
      <c r="AG74" s="33" t="s">
        <v>51</v>
      </c>
      <c r="AH74" s="33"/>
      <c r="AI74" s="33"/>
      <c r="AJ74" s="33"/>
    </row>
    <row r="75" spans="1:36" s="7" customFormat="1" ht="111" customHeight="1" x14ac:dyDescent="0.25">
      <c r="A75" s="19"/>
      <c r="B75" s="33"/>
      <c r="C75" s="33"/>
      <c r="D75" s="33"/>
      <c r="E75" s="33"/>
      <c r="F75" s="25"/>
      <c r="G75" s="33"/>
      <c r="H75" s="33"/>
      <c r="I75" s="33"/>
      <c r="J75" s="4" t="s">
        <v>145</v>
      </c>
      <c r="K75" s="4" t="s">
        <v>146</v>
      </c>
      <c r="L75" s="4" t="s">
        <v>94</v>
      </c>
      <c r="M75" s="4">
        <v>249500</v>
      </c>
      <c r="N75" s="33"/>
      <c r="O75" s="33"/>
      <c r="P75" s="33"/>
      <c r="Q75" s="33"/>
      <c r="R75" s="33"/>
      <c r="S75" s="33"/>
      <c r="T75" s="33"/>
      <c r="U75" s="33"/>
      <c r="V75" s="33"/>
      <c r="W75" s="33"/>
      <c r="X75" s="33"/>
      <c r="Y75" s="33"/>
      <c r="Z75" s="33"/>
      <c r="AA75" s="33"/>
      <c r="AB75" s="33"/>
      <c r="AC75" s="33"/>
      <c r="AD75" s="33"/>
      <c r="AE75" s="33"/>
      <c r="AF75" s="33"/>
      <c r="AG75" s="33"/>
      <c r="AH75" s="33"/>
      <c r="AI75" s="33"/>
      <c r="AJ75" s="33"/>
    </row>
    <row r="76" spans="1:36" s="7" customFormat="1" ht="111" customHeight="1" x14ac:dyDescent="0.25">
      <c r="A76" s="19"/>
      <c r="B76" s="33"/>
      <c r="C76" s="33"/>
      <c r="D76" s="33"/>
      <c r="E76" s="33"/>
      <c r="F76" s="25"/>
      <c r="G76" s="33"/>
      <c r="H76" s="33"/>
      <c r="I76" s="33"/>
      <c r="J76" s="4" t="s">
        <v>115</v>
      </c>
      <c r="K76" s="4" t="s">
        <v>116</v>
      </c>
      <c r="L76" s="4" t="s">
        <v>97</v>
      </c>
      <c r="M76" s="4">
        <v>24.95</v>
      </c>
      <c r="N76" s="33"/>
      <c r="O76" s="33"/>
      <c r="P76" s="33"/>
      <c r="Q76" s="33"/>
      <c r="R76" s="33"/>
      <c r="S76" s="33"/>
      <c r="T76" s="33"/>
      <c r="U76" s="33"/>
      <c r="V76" s="33"/>
      <c r="W76" s="33"/>
      <c r="X76" s="33"/>
      <c r="Y76" s="33"/>
      <c r="Z76" s="33"/>
      <c r="AA76" s="33"/>
      <c r="AB76" s="33"/>
      <c r="AC76" s="33"/>
      <c r="AD76" s="33"/>
      <c r="AE76" s="33"/>
      <c r="AF76" s="33"/>
      <c r="AG76" s="33"/>
      <c r="AH76" s="33"/>
      <c r="AI76" s="33"/>
      <c r="AJ76" s="33"/>
    </row>
    <row r="77" spans="1:36" s="7" customFormat="1" ht="72" customHeight="1" x14ac:dyDescent="0.25">
      <c r="A77" s="19"/>
      <c r="B77" s="33"/>
      <c r="C77" s="33"/>
      <c r="D77" s="33"/>
      <c r="E77" s="33"/>
      <c r="F77" s="25"/>
      <c r="G77" s="33"/>
      <c r="H77" s="33"/>
      <c r="I77" s="33"/>
      <c r="J77" s="4" t="s">
        <v>155</v>
      </c>
      <c r="K77" s="4" t="s">
        <v>156</v>
      </c>
      <c r="L77" s="4" t="s">
        <v>43</v>
      </c>
      <c r="M77" s="4">
        <v>950</v>
      </c>
      <c r="N77" s="33"/>
      <c r="O77" s="33"/>
      <c r="P77" s="33"/>
      <c r="Q77" s="33"/>
      <c r="R77" s="33"/>
      <c r="S77" s="33"/>
      <c r="T77" s="33"/>
      <c r="U77" s="33"/>
      <c r="V77" s="33"/>
      <c r="W77" s="33"/>
      <c r="X77" s="33"/>
      <c r="Y77" s="33"/>
      <c r="Z77" s="33"/>
      <c r="AA77" s="33"/>
      <c r="AB77" s="33"/>
      <c r="AC77" s="33"/>
      <c r="AD77" s="33"/>
      <c r="AE77" s="33"/>
      <c r="AF77" s="33"/>
      <c r="AG77" s="33"/>
      <c r="AH77" s="33"/>
      <c r="AI77" s="33"/>
      <c r="AJ77" s="33"/>
    </row>
    <row r="78" spans="1:36" s="7" customFormat="1" ht="72" x14ac:dyDescent="0.25">
      <c r="A78" s="19"/>
      <c r="B78" s="34"/>
      <c r="C78" s="34"/>
      <c r="D78" s="34"/>
      <c r="E78" s="34"/>
      <c r="F78" s="25"/>
      <c r="G78" s="34"/>
      <c r="H78" s="34"/>
      <c r="I78" s="34"/>
      <c r="J78" s="4" t="s">
        <v>157</v>
      </c>
      <c r="K78" s="4" t="s">
        <v>55</v>
      </c>
      <c r="L78" s="4" t="s">
        <v>158</v>
      </c>
      <c r="M78" s="4">
        <v>0.7</v>
      </c>
      <c r="N78" s="34"/>
      <c r="O78" s="34"/>
      <c r="P78" s="34"/>
      <c r="Q78" s="34"/>
      <c r="R78" s="34"/>
      <c r="S78" s="34"/>
      <c r="T78" s="34"/>
      <c r="U78" s="34"/>
      <c r="V78" s="34"/>
      <c r="W78" s="34"/>
      <c r="X78" s="34"/>
      <c r="Y78" s="34"/>
      <c r="Z78" s="34"/>
      <c r="AA78" s="34"/>
      <c r="AB78" s="34"/>
      <c r="AC78" s="34"/>
      <c r="AD78" s="34"/>
      <c r="AE78" s="34"/>
      <c r="AF78" s="34"/>
      <c r="AG78" s="34"/>
      <c r="AH78" s="34"/>
      <c r="AI78" s="34"/>
      <c r="AJ78" s="34"/>
    </row>
    <row r="79" spans="1:36" s="7" customFormat="1" ht="72" customHeight="1" x14ac:dyDescent="0.25">
      <c r="A79" s="19"/>
      <c r="B79" s="48" t="s">
        <v>170</v>
      </c>
      <c r="C79" s="48" t="s">
        <v>171</v>
      </c>
      <c r="D79" s="48" t="s">
        <v>110</v>
      </c>
      <c r="E79" s="48" t="s">
        <v>87</v>
      </c>
      <c r="F79" s="25" t="s">
        <v>172</v>
      </c>
      <c r="G79" s="48" t="s">
        <v>144</v>
      </c>
      <c r="H79" s="48" t="s">
        <v>39</v>
      </c>
      <c r="I79" s="48" t="s">
        <v>39</v>
      </c>
      <c r="J79" s="14" t="s">
        <v>121</v>
      </c>
      <c r="K79" s="14" t="s">
        <v>71</v>
      </c>
      <c r="L79" s="14" t="s">
        <v>131</v>
      </c>
      <c r="M79" s="14">
        <v>1</v>
      </c>
      <c r="N79" s="32" t="s">
        <v>49</v>
      </c>
      <c r="O79" s="25" t="s">
        <v>48</v>
      </c>
      <c r="P79" s="48" t="s">
        <v>69</v>
      </c>
      <c r="Q79" s="48" t="s">
        <v>41</v>
      </c>
      <c r="R79" s="48" t="s">
        <v>53</v>
      </c>
      <c r="S79" s="48" t="s">
        <v>50</v>
      </c>
      <c r="T79" s="32">
        <v>2847500</v>
      </c>
      <c r="U79" s="32">
        <v>2847500</v>
      </c>
      <c r="V79" s="32">
        <f>U79</f>
        <v>2847500</v>
      </c>
      <c r="W79" s="48" t="s">
        <v>51</v>
      </c>
      <c r="X79" s="48" t="s">
        <v>51</v>
      </c>
      <c r="Y79" s="48" t="s">
        <v>51</v>
      </c>
      <c r="Z79" s="48" t="s">
        <v>51</v>
      </c>
      <c r="AA79" s="48" t="s">
        <v>51</v>
      </c>
      <c r="AB79" s="32">
        <v>502500</v>
      </c>
      <c r="AC79" s="48" t="s">
        <v>42</v>
      </c>
      <c r="AD79" s="48" t="s">
        <v>51</v>
      </c>
      <c r="AE79" s="46">
        <f>V79</f>
        <v>2847500</v>
      </c>
      <c r="AF79" s="48" t="s">
        <v>51</v>
      </c>
      <c r="AG79" s="48" t="s">
        <v>51</v>
      </c>
      <c r="AH79" s="48" t="s">
        <v>59</v>
      </c>
      <c r="AI79" s="48" t="s">
        <v>60</v>
      </c>
      <c r="AJ79" s="48"/>
    </row>
    <row r="80" spans="1:36" s="7" customFormat="1" ht="48" x14ac:dyDescent="0.25">
      <c r="A80" s="19"/>
      <c r="B80" s="55"/>
      <c r="C80" s="55"/>
      <c r="D80" s="55"/>
      <c r="E80" s="55"/>
      <c r="F80" s="25"/>
      <c r="G80" s="55"/>
      <c r="H80" s="55"/>
      <c r="I80" s="55"/>
      <c r="J80" s="14" t="s">
        <v>145</v>
      </c>
      <c r="K80" s="14" t="s">
        <v>146</v>
      </c>
      <c r="L80" s="14" t="s">
        <v>94</v>
      </c>
      <c r="M80" s="14">
        <v>292000</v>
      </c>
      <c r="N80" s="33"/>
      <c r="O80" s="25"/>
      <c r="P80" s="55"/>
      <c r="Q80" s="55"/>
      <c r="R80" s="55"/>
      <c r="S80" s="55"/>
      <c r="T80" s="33"/>
      <c r="U80" s="33"/>
      <c r="V80" s="33"/>
      <c r="W80" s="55"/>
      <c r="X80" s="55"/>
      <c r="Y80" s="55"/>
      <c r="Z80" s="55"/>
      <c r="AA80" s="55"/>
      <c r="AB80" s="33"/>
      <c r="AC80" s="55"/>
      <c r="AD80" s="55"/>
      <c r="AE80" s="50"/>
      <c r="AF80" s="55"/>
      <c r="AG80" s="55"/>
      <c r="AH80" s="55"/>
      <c r="AI80" s="55"/>
      <c r="AJ80" s="55"/>
    </row>
    <row r="81" spans="1:135" s="7" customFormat="1" ht="108" x14ac:dyDescent="0.25">
      <c r="A81" s="19"/>
      <c r="B81" s="49"/>
      <c r="C81" s="49"/>
      <c r="D81" s="49"/>
      <c r="E81" s="49"/>
      <c r="F81" s="25"/>
      <c r="G81" s="49"/>
      <c r="H81" s="49"/>
      <c r="I81" s="49"/>
      <c r="J81" s="14" t="s">
        <v>115</v>
      </c>
      <c r="K81" s="14" t="s">
        <v>116</v>
      </c>
      <c r="L81" s="14" t="s">
        <v>97</v>
      </c>
      <c r="M81" s="14">
        <v>29.2</v>
      </c>
      <c r="N81" s="34"/>
      <c r="O81" s="25"/>
      <c r="P81" s="49"/>
      <c r="Q81" s="49"/>
      <c r="R81" s="49"/>
      <c r="S81" s="49"/>
      <c r="T81" s="34"/>
      <c r="U81" s="34"/>
      <c r="V81" s="34"/>
      <c r="W81" s="49"/>
      <c r="X81" s="49"/>
      <c r="Y81" s="49"/>
      <c r="Z81" s="49"/>
      <c r="AA81" s="49"/>
      <c r="AB81" s="34"/>
      <c r="AC81" s="49"/>
      <c r="AD81" s="49"/>
      <c r="AE81" s="47"/>
      <c r="AF81" s="49"/>
      <c r="AG81" s="49"/>
      <c r="AH81" s="49"/>
      <c r="AI81" s="49"/>
      <c r="AJ81" s="49"/>
    </row>
    <row r="82" spans="1:135" s="7" customFormat="1" ht="111" customHeight="1" x14ac:dyDescent="0.25">
      <c r="A82" s="19"/>
      <c r="B82" s="48" t="s">
        <v>173</v>
      </c>
      <c r="C82" s="48" t="s">
        <v>174</v>
      </c>
      <c r="D82" s="48" t="s">
        <v>110</v>
      </c>
      <c r="E82" s="48" t="s">
        <v>87</v>
      </c>
      <c r="F82" s="25" t="s">
        <v>175</v>
      </c>
      <c r="G82" s="48" t="s">
        <v>144</v>
      </c>
      <c r="H82" s="48" t="s">
        <v>39</v>
      </c>
      <c r="I82" s="48" t="s">
        <v>39</v>
      </c>
      <c r="J82" s="14" t="s">
        <v>121</v>
      </c>
      <c r="K82" s="14" t="s">
        <v>71</v>
      </c>
      <c r="L82" s="14" t="s">
        <v>131</v>
      </c>
      <c r="M82" s="14">
        <v>1</v>
      </c>
      <c r="N82" s="32" t="s">
        <v>49</v>
      </c>
      <c r="O82" s="32" t="s">
        <v>40</v>
      </c>
      <c r="P82" s="48" t="s">
        <v>69</v>
      </c>
      <c r="Q82" s="48" t="s">
        <v>41</v>
      </c>
      <c r="R82" s="48" t="s">
        <v>53</v>
      </c>
      <c r="S82" s="48" t="s">
        <v>50</v>
      </c>
      <c r="T82" s="32">
        <v>1012421.26</v>
      </c>
      <c r="U82" s="32">
        <v>1012421.26</v>
      </c>
      <c r="V82" s="32">
        <f>U82</f>
        <v>1012421.26</v>
      </c>
      <c r="W82" s="48" t="s">
        <v>51</v>
      </c>
      <c r="X82" s="48" t="s">
        <v>51</v>
      </c>
      <c r="Y82" s="48" t="s">
        <v>51</v>
      </c>
      <c r="Z82" s="48" t="s">
        <v>51</v>
      </c>
      <c r="AA82" s="48" t="s">
        <v>51</v>
      </c>
      <c r="AB82" s="32">
        <v>178663.16</v>
      </c>
      <c r="AC82" s="48" t="s">
        <v>42</v>
      </c>
      <c r="AD82" s="48" t="s">
        <v>51</v>
      </c>
      <c r="AE82" s="46">
        <f>V82</f>
        <v>1012421.26</v>
      </c>
      <c r="AF82" s="48" t="s">
        <v>51</v>
      </c>
      <c r="AG82" s="48" t="s">
        <v>51</v>
      </c>
      <c r="AH82" s="48" t="s">
        <v>90</v>
      </c>
      <c r="AI82" s="48" t="s">
        <v>91</v>
      </c>
      <c r="AJ82" s="48"/>
    </row>
    <row r="83" spans="1:135" s="7" customFormat="1" ht="72" customHeight="1" x14ac:dyDescent="0.25">
      <c r="A83" s="19"/>
      <c r="B83" s="55"/>
      <c r="C83" s="55"/>
      <c r="D83" s="55"/>
      <c r="E83" s="55"/>
      <c r="F83" s="25"/>
      <c r="G83" s="55"/>
      <c r="H83" s="55"/>
      <c r="I83" s="55"/>
      <c r="J83" s="14" t="s">
        <v>145</v>
      </c>
      <c r="K83" s="14" t="s">
        <v>146</v>
      </c>
      <c r="L83" s="14" t="s">
        <v>94</v>
      </c>
      <c r="M83" s="14">
        <v>159833</v>
      </c>
      <c r="N83" s="33"/>
      <c r="O83" s="33"/>
      <c r="P83" s="55"/>
      <c r="Q83" s="55"/>
      <c r="R83" s="55"/>
      <c r="S83" s="55"/>
      <c r="T83" s="33"/>
      <c r="U83" s="33"/>
      <c r="V83" s="33"/>
      <c r="W83" s="55"/>
      <c r="X83" s="55"/>
      <c r="Y83" s="55"/>
      <c r="Z83" s="55"/>
      <c r="AA83" s="55"/>
      <c r="AB83" s="33"/>
      <c r="AC83" s="55"/>
      <c r="AD83" s="55"/>
      <c r="AE83" s="50"/>
      <c r="AF83" s="55"/>
      <c r="AG83" s="55"/>
      <c r="AH83" s="55"/>
      <c r="AI83" s="55"/>
      <c r="AJ83" s="55"/>
    </row>
    <row r="84" spans="1:135" s="7" customFormat="1" ht="108" x14ac:dyDescent="0.25">
      <c r="A84" s="19"/>
      <c r="B84" s="49"/>
      <c r="C84" s="49"/>
      <c r="D84" s="49"/>
      <c r="E84" s="49"/>
      <c r="F84" s="25"/>
      <c r="G84" s="49"/>
      <c r="H84" s="49"/>
      <c r="I84" s="49"/>
      <c r="J84" s="14" t="s">
        <v>115</v>
      </c>
      <c r="K84" s="14" t="s">
        <v>116</v>
      </c>
      <c r="L84" s="14" t="s">
        <v>97</v>
      </c>
      <c r="M84" s="14">
        <v>25.98</v>
      </c>
      <c r="N84" s="34"/>
      <c r="O84" s="34"/>
      <c r="P84" s="49"/>
      <c r="Q84" s="49"/>
      <c r="R84" s="49"/>
      <c r="S84" s="49"/>
      <c r="T84" s="34"/>
      <c r="U84" s="34"/>
      <c r="V84" s="34"/>
      <c r="W84" s="49"/>
      <c r="X84" s="49"/>
      <c r="Y84" s="49"/>
      <c r="Z84" s="49"/>
      <c r="AA84" s="49"/>
      <c r="AB84" s="34"/>
      <c r="AC84" s="49"/>
      <c r="AD84" s="49"/>
      <c r="AE84" s="47"/>
      <c r="AF84" s="49"/>
      <c r="AG84" s="49"/>
      <c r="AH84" s="49"/>
      <c r="AI84" s="49"/>
      <c r="AJ84" s="49"/>
    </row>
    <row r="85" spans="1:135" s="7" customFormat="1" ht="72" customHeight="1" x14ac:dyDescent="0.25">
      <c r="A85" s="19"/>
      <c r="B85" s="32" t="s">
        <v>176</v>
      </c>
      <c r="C85" s="32" t="s">
        <v>177</v>
      </c>
      <c r="D85" s="32" t="s">
        <v>110</v>
      </c>
      <c r="E85" s="32" t="s">
        <v>87</v>
      </c>
      <c r="F85" s="25" t="s">
        <v>178</v>
      </c>
      <c r="G85" s="32" t="s">
        <v>144</v>
      </c>
      <c r="H85" s="32" t="s">
        <v>39</v>
      </c>
      <c r="I85" s="32" t="s">
        <v>39</v>
      </c>
      <c r="J85" s="4" t="s">
        <v>121</v>
      </c>
      <c r="K85" s="4" t="s">
        <v>71</v>
      </c>
      <c r="L85" s="4" t="s">
        <v>131</v>
      </c>
      <c r="M85" s="4">
        <v>1</v>
      </c>
      <c r="N85" s="32" t="s">
        <v>49</v>
      </c>
      <c r="O85" s="25" t="s">
        <v>47</v>
      </c>
      <c r="P85" s="48" t="s">
        <v>69</v>
      </c>
      <c r="Q85" s="48" t="s">
        <v>41</v>
      </c>
      <c r="R85" s="48" t="s">
        <v>53</v>
      </c>
      <c r="S85" s="48" t="s">
        <v>50</v>
      </c>
      <c r="T85" s="46">
        <f>U85+U88+U93</f>
        <v>842673</v>
      </c>
      <c r="U85" s="32">
        <v>68000</v>
      </c>
      <c r="V85" s="32">
        <f>U85</f>
        <v>68000</v>
      </c>
      <c r="W85" s="48" t="s">
        <v>51</v>
      </c>
      <c r="X85" s="48" t="s">
        <v>51</v>
      </c>
      <c r="Y85" s="48" t="s">
        <v>51</v>
      </c>
      <c r="Z85" s="48" t="s">
        <v>51</v>
      </c>
      <c r="AA85" s="48" t="s">
        <v>51</v>
      </c>
      <c r="AB85" s="32">
        <v>12000</v>
      </c>
      <c r="AC85" s="48" t="s">
        <v>42</v>
      </c>
      <c r="AD85" s="48" t="s">
        <v>51</v>
      </c>
      <c r="AE85" s="46">
        <f>U85</f>
        <v>68000</v>
      </c>
      <c r="AF85" s="48" t="s">
        <v>51</v>
      </c>
      <c r="AG85" s="48" t="s">
        <v>51</v>
      </c>
      <c r="AH85" s="48" t="s">
        <v>60</v>
      </c>
      <c r="AI85" s="48" t="s">
        <v>95</v>
      </c>
      <c r="AJ85" s="70"/>
    </row>
    <row r="86" spans="1:135" s="7" customFormat="1" ht="48" x14ac:dyDescent="0.25">
      <c r="A86" s="19"/>
      <c r="B86" s="33"/>
      <c r="C86" s="33"/>
      <c r="D86" s="33"/>
      <c r="E86" s="33"/>
      <c r="F86" s="25"/>
      <c r="G86" s="33"/>
      <c r="H86" s="33"/>
      <c r="I86" s="33"/>
      <c r="J86" s="4" t="s">
        <v>145</v>
      </c>
      <c r="K86" s="4" t="s">
        <v>146</v>
      </c>
      <c r="L86" s="4" t="s">
        <v>94</v>
      </c>
      <c r="M86" s="4">
        <v>21100</v>
      </c>
      <c r="N86" s="33"/>
      <c r="O86" s="25"/>
      <c r="P86" s="55"/>
      <c r="Q86" s="55"/>
      <c r="R86" s="55"/>
      <c r="S86" s="55"/>
      <c r="T86" s="50"/>
      <c r="U86" s="33"/>
      <c r="V86" s="33"/>
      <c r="W86" s="55"/>
      <c r="X86" s="55"/>
      <c r="Y86" s="55"/>
      <c r="Z86" s="55"/>
      <c r="AA86" s="55"/>
      <c r="AB86" s="33"/>
      <c r="AC86" s="55"/>
      <c r="AD86" s="55"/>
      <c r="AE86" s="50"/>
      <c r="AF86" s="55"/>
      <c r="AG86" s="55"/>
      <c r="AH86" s="55"/>
      <c r="AI86" s="55"/>
      <c r="AJ86" s="71"/>
    </row>
    <row r="87" spans="1:135" s="7" customFormat="1" ht="108" x14ac:dyDescent="0.25">
      <c r="A87" s="19"/>
      <c r="B87" s="33"/>
      <c r="C87" s="33"/>
      <c r="D87" s="33"/>
      <c r="E87" s="33"/>
      <c r="F87" s="25"/>
      <c r="G87" s="33"/>
      <c r="H87" s="33"/>
      <c r="I87" s="33"/>
      <c r="J87" s="4" t="s">
        <v>115</v>
      </c>
      <c r="K87" s="4" t="s">
        <v>116</v>
      </c>
      <c r="L87" s="4" t="s">
        <v>97</v>
      </c>
      <c r="M87" s="4">
        <v>2.11</v>
      </c>
      <c r="N87" s="34"/>
      <c r="O87" s="25"/>
      <c r="P87" s="55"/>
      <c r="Q87" s="55"/>
      <c r="R87" s="55"/>
      <c r="S87" s="55"/>
      <c r="T87" s="50"/>
      <c r="U87" s="34"/>
      <c r="V87" s="34"/>
      <c r="W87" s="55"/>
      <c r="X87" s="55"/>
      <c r="Y87" s="55"/>
      <c r="Z87" s="55"/>
      <c r="AA87" s="55"/>
      <c r="AB87" s="34"/>
      <c r="AC87" s="55"/>
      <c r="AD87" s="55"/>
      <c r="AE87" s="47"/>
      <c r="AF87" s="55"/>
      <c r="AG87" s="55"/>
      <c r="AH87" s="55"/>
      <c r="AI87" s="55"/>
      <c r="AJ87" s="71"/>
    </row>
    <row r="88" spans="1:135" s="7" customFormat="1" ht="72" customHeight="1" x14ac:dyDescent="0.25">
      <c r="A88" s="19"/>
      <c r="B88" s="33"/>
      <c r="C88" s="33"/>
      <c r="D88" s="33" t="s">
        <v>110</v>
      </c>
      <c r="E88" s="33" t="s">
        <v>87</v>
      </c>
      <c r="F88" s="25" t="s">
        <v>179</v>
      </c>
      <c r="G88" s="33" t="s">
        <v>144</v>
      </c>
      <c r="H88" s="33"/>
      <c r="I88" s="33"/>
      <c r="J88" s="4" t="s">
        <v>121</v>
      </c>
      <c r="K88" s="4" t="s">
        <v>71</v>
      </c>
      <c r="L88" s="4" t="s">
        <v>131</v>
      </c>
      <c r="M88" s="4">
        <v>1</v>
      </c>
      <c r="N88" s="32" t="s">
        <v>49</v>
      </c>
      <c r="O88" s="25" t="s">
        <v>47</v>
      </c>
      <c r="P88" s="55" t="s">
        <v>69</v>
      </c>
      <c r="Q88" s="55" t="s">
        <v>41</v>
      </c>
      <c r="R88" s="55" t="s">
        <v>53</v>
      </c>
      <c r="S88" s="55" t="s">
        <v>50</v>
      </c>
      <c r="T88" s="50"/>
      <c r="U88" s="32">
        <v>477173</v>
      </c>
      <c r="V88" s="25">
        <f>U88</f>
        <v>477173</v>
      </c>
      <c r="W88" s="55" t="s">
        <v>51</v>
      </c>
      <c r="X88" s="55" t="s">
        <v>51</v>
      </c>
      <c r="Y88" s="55" t="s">
        <v>51</v>
      </c>
      <c r="Z88" s="55" t="s">
        <v>51</v>
      </c>
      <c r="AA88" s="55" t="s">
        <v>51</v>
      </c>
      <c r="AB88" s="25">
        <v>84207</v>
      </c>
      <c r="AC88" s="55" t="s">
        <v>42</v>
      </c>
      <c r="AD88" s="55" t="s">
        <v>51</v>
      </c>
      <c r="AE88" s="59">
        <f>U88</f>
        <v>477173</v>
      </c>
      <c r="AF88" s="55" t="s">
        <v>51</v>
      </c>
      <c r="AG88" s="55" t="s">
        <v>51</v>
      </c>
      <c r="AH88" s="55"/>
      <c r="AI88" s="55"/>
      <c r="AJ88" s="71"/>
    </row>
    <row r="89" spans="1:135" s="7" customFormat="1" ht="48" x14ac:dyDescent="0.25">
      <c r="A89" s="19"/>
      <c r="B89" s="33"/>
      <c r="C89" s="33"/>
      <c r="D89" s="33"/>
      <c r="E89" s="33"/>
      <c r="F89" s="25"/>
      <c r="G89" s="33"/>
      <c r="H89" s="33"/>
      <c r="I89" s="33"/>
      <c r="J89" s="4" t="s">
        <v>145</v>
      </c>
      <c r="K89" s="4" t="s">
        <v>146</v>
      </c>
      <c r="L89" s="4" t="s">
        <v>94</v>
      </c>
      <c r="M89" s="4">
        <v>16000</v>
      </c>
      <c r="N89" s="33"/>
      <c r="O89" s="25"/>
      <c r="P89" s="55"/>
      <c r="Q89" s="55"/>
      <c r="R89" s="55"/>
      <c r="S89" s="55"/>
      <c r="T89" s="50"/>
      <c r="U89" s="33"/>
      <c r="V89" s="25"/>
      <c r="W89" s="55"/>
      <c r="X89" s="55"/>
      <c r="Y89" s="55"/>
      <c r="Z89" s="55"/>
      <c r="AA89" s="55"/>
      <c r="AB89" s="25"/>
      <c r="AC89" s="55"/>
      <c r="AD89" s="55"/>
      <c r="AE89" s="59"/>
      <c r="AF89" s="55"/>
      <c r="AG89" s="55"/>
      <c r="AH89" s="55"/>
      <c r="AI89" s="55"/>
      <c r="AJ89" s="71"/>
    </row>
    <row r="90" spans="1:135" s="7" customFormat="1" ht="108" customHeight="1" x14ac:dyDescent="0.25">
      <c r="A90" s="19"/>
      <c r="B90" s="33"/>
      <c r="C90" s="33"/>
      <c r="D90" s="33"/>
      <c r="E90" s="33"/>
      <c r="F90" s="25"/>
      <c r="G90" s="33"/>
      <c r="H90" s="33"/>
      <c r="I90" s="33"/>
      <c r="J90" s="32" t="s">
        <v>115</v>
      </c>
      <c r="K90" s="32" t="s">
        <v>116</v>
      </c>
      <c r="L90" s="32" t="s">
        <v>97</v>
      </c>
      <c r="M90" s="32">
        <v>1.6</v>
      </c>
      <c r="N90" s="33"/>
      <c r="O90" s="25"/>
      <c r="P90" s="55"/>
      <c r="Q90" s="55"/>
      <c r="R90" s="55"/>
      <c r="S90" s="55"/>
      <c r="T90" s="50"/>
      <c r="U90" s="33"/>
      <c r="V90" s="25"/>
      <c r="W90" s="55"/>
      <c r="X90" s="55"/>
      <c r="Y90" s="55"/>
      <c r="Z90" s="55"/>
      <c r="AA90" s="55"/>
      <c r="AB90" s="25"/>
      <c r="AC90" s="55"/>
      <c r="AD90" s="55"/>
      <c r="AE90" s="59"/>
      <c r="AF90" s="55"/>
      <c r="AG90" s="55"/>
      <c r="AH90" s="55"/>
      <c r="AI90" s="55"/>
      <c r="AJ90" s="71"/>
    </row>
    <row r="91" spans="1:135" s="7" customFormat="1" x14ac:dyDescent="0.25">
      <c r="A91" s="19"/>
      <c r="B91" s="33"/>
      <c r="C91" s="33"/>
      <c r="D91" s="33"/>
      <c r="E91" s="33"/>
      <c r="F91" s="25"/>
      <c r="G91" s="33"/>
      <c r="H91" s="33"/>
      <c r="I91" s="33"/>
      <c r="J91" s="33"/>
      <c r="K91" s="33"/>
      <c r="L91" s="33"/>
      <c r="M91" s="33"/>
      <c r="N91" s="33"/>
      <c r="O91" s="25"/>
      <c r="P91" s="55"/>
      <c r="Q91" s="55"/>
      <c r="R91" s="55"/>
      <c r="S91" s="55"/>
      <c r="T91" s="50"/>
      <c r="U91" s="33"/>
      <c r="V91" s="25"/>
      <c r="W91" s="55"/>
      <c r="X91" s="55"/>
      <c r="Y91" s="55"/>
      <c r="Z91" s="55"/>
      <c r="AA91" s="55"/>
      <c r="AB91" s="25"/>
      <c r="AC91" s="55"/>
      <c r="AD91" s="55"/>
      <c r="AE91" s="59"/>
      <c r="AF91" s="55"/>
      <c r="AG91" s="55"/>
      <c r="AH91" s="55"/>
      <c r="AI91" s="55"/>
      <c r="AJ91" s="71"/>
    </row>
    <row r="92" spans="1:135" s="7" customFormat="1" x14ac:dyDescent="0.25">
      <c r="A92" s="19"/>
      <c r="B92" s="33"/>
      <c r="C92" s="33"/>
      <c r="D92" s="33"/>
      <c r="E92" s="33"/>
      <c r="F92" s="25"/>
      <c r="G92" s="33"/>
      <c r="H92" s="33"/>
      <c r="I92" s="33"/>
      <c r="J92" s="34"/>
      <c r="K92" s="34"/>
      <c r="L92" s="34"/>
      <c r="M92" s="34"/>
      <c r="N92" s="34"/>
      <c r="O92" s="25"/>
      <c r="P92" s="55"/>
      <c r="Q92" s="55"/>
      <c r="R92" s="55"/>
      <c r="S92" s="55"/>
      <c r="T92" s="50"/>
      <c r="U92" s="34"/>
      <c r="V92" s="25"/>
      <c r="W92" s="55"/>
      <c r="X92" s="55"/>
      <c r="Y92" s="55"/>
      <c r="Z92" s="55"/>
      <c r="AA92" s="55"/>
      <c r="AB92" s="25"/>
      <c r="AC92" s="55"/>
      <c r="AD92" s="55"/>
      <c r="AE92" s="59"/>
      <c r="AF92" s="55"/>
      <c r="AG92" s="55"/>
      <c r="AH92" s="55"/>
      <c r="AI92" s="55"/>
      <c r="AJ92" s="71"/>
    </row>
    <row r="93" spans="1:135" s="7" customFormat="1" ht="60" x14ac:dyDescent="0.25">
      <c r="A93" s="19"/>
      <c r="B93" s="33"/>
      <c r="C93" s="33"/>
      <c r="D93" s="32" t="s">
        <v>110</v>
      </c>
      <c r="E93" s="32" t="s">
        <v>87</v>
      </c>
      <c r="F93" s="32" t="s">
        <v>180</v>
      </c>
      <c r="G93" s="32" t="s">
        <v>144</v>
      </c>
      <c r="H93" s="33"/>
      <c r="I93" s="33"/>
      <c r="J93" s="4" t="s">
        <v>121</v>
      </c>
      <c r="K93" s="4" t="s">
        <v>71</v>
      </c>
      <c r="L93" s="4" t="s">
        <v>131</v>
      </c>
      <c r="M93" s="4">
        <v>1</v>
      </c>
      <c r="N93" s="32" t="s">
        <v>49</v>
      </c>
      <c r="O93" s="32" t="s">
        <v>48</v>
      </c>
      <c r="P93" s="55" t="s">
        <v>69</v>
      </c>
      <c r="Q93" s="55" t="s">
        <v>41</v>
      </c>
      <c r="R93" s="55" t="s">
        <v>53</v>
      </c>
      <c r="S93" s="55" t="s">
        <v>50</v>
      </c>
      <c r="T93" s="50"/>
      <c r="U93" s="46">
        <v>297500</v>
      </c>
      <c r="V93" s="46">
        <f>U93</f>
        <v>297500</v>
      </c>
      <c r="W93" s="55" t="s">
        <v>51</v>
      </c>
      <c r="X93" s="55" t="s">
        <v>51</v>
      </c>
      <c r="Y93" s="55" t="s">
        <v>51</v>
      </c>
      <c r="Z93" s="55" t="s">
        <v>51</v>
      </c>
      <c r="AA93" s="55" t="s">
        <v>51</v>
      </c>
      <c r="AB93" s="46">
        <v>52500</v>
      </c>
      <c r="AC93" s="55" t="s">
        <v>42</v>
      </c>
      <c r="AD93" s="55" t="s">
        <v>51</v>
      </c>
      <c r="AE93" s="51">
        <f>U93</f>
        <v>297500</v>
      </c>
      <c r="AF93" s="55" t="s">
        <v>51</v>
      </c>
      <c r="AG93" s="55" t="s">
        <v>51</v>
      </c>
      <c r="AH93" s="55"/>
      <c r="AI93" s="55"/>
      <c r="AJ93" s="71"/>
    </row>
    <row r="94" spans="1:135" s="9" customFormat="1" ht="48" x14ac:dyDescent="0.25">
      <c r="A94" s="21"/>
      <c r="B94" s="33"/>
      <c r="C94" s="33"/>
      <c r="D94" s="33"/>
      <c r="E94" s="33"/>
      <c r="F94" s="33"/>
      <c r="G94" s="33"/>
      <c r="H94" s="33"/>
      <c r="I94" s="33"/>
      <c r="J94" s="4" t="s">
        <v>145</v>
      </c>
      <c r="K94" s="4" t="s">
        <v>146</v>
      </c>
      <c r="L94" s="4" t="s">
        <v>94</v>
      </c>
      <c r="M94" s="4">
        <v>7650</v>
      </c>
      <c r="N94" s="33"/>
      <c r="O94" s="33"/>
      <c r="P94" s="55"/>
      <c r="Q94" s="55"/>
      <c r="R94" s="55"/>
      <c r="S94" s="55"/>
      <c r="T94" s="50"/>
      <c r="U94" s="50"/>
      <c r="V94" s="50"/>
      <c r="W94" s="55"/>
      <c r="X94" s="55"/>
      <c r="Y94" s="55"/>
      <c r="Z94" s="55"/>
      <c r="AA94" s="55"/>
      <c r="AB94" s="50"/>
      <c r="AC94" s="55"/>
      <c r="AD94" s="55"/>
      <c r="AE94" s="33"/>
      <c r="AF94" s="55"/>
      <c r="AG94" s="55"/>
      <c r="AH94" s="55"/>
      <c r="AI94" s="55"/>
      <c r="AJ94" s="71"/>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row>
    <row r="95" spans="1:135" s="9" customFormat="1" ht="108" x14ac:dyDescent="0.25">
      <c r="A95" s="21"/>
      <c r="B95" s="34"/>
      <c r="C95" s="34"/>
      <c r="D95" s="33"/>
      <c r="E95" s="33"/>
      <c r="F95" s="34"/>
      <c r="G95" s="33"/>
      <c r="H95" s="34"/>
      <c r="I95" s="34"/>
      <c r="J95" s="4" t="s">
        <v>115</v>
      </c>
      <c r="K95" s="4" t="s">
        <v>116</v>
      </c>
      <c r="L95" s="4" t="s">
        <v>97</v>
      </c>
      <c r="M95" s="4">
        <v>0.76500000000000001</v>
      </c>
      <c r="N95" s="34"/>
      <c r="O95" s="34"/>
      <c r="P95" s="49"/>
      <c r="Q95" s="49"/>
      <c r="R95" s="49"/>
      <c r="S95" s="49"/>
      <c r="T95" s="47"/>
      <c r="U95" s="47"/>
      <c r="V95" s="47"/>
      <c r="W95" s="49"/>
      <c r="X95" s="49"/>
      <c r="Y95" s="49"/>
      <c r="Z95" s="49"/>
      <c r="AA95" s="49"/>
      <c r="AB95" s="47"/>
      <c r="AC95" s="49"/>
      <c r="AD95" s="49"/>
      <c r="AE95" s="34"/>
      <c r="AF95" s="49"/>
      <c r="AG95" s="49"/>
      <c r="AH95" s="49"/>
      <c r="AI95" s="49"/>
      <c r="AJ95" s="72"/>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row>
    <row r="96" spans="1:135" s="7" customFormat="1" ht="72" customHeight="1" x14ac:dyDescent="0.25">
      <c r="A96" s="19"/>
      <c r="B96" s="32" t="s">
        <v>181</v>
      </c>
      <c r="C96" s="32" t="s">
        <v>182</v>
      </c>
      <c r="D96" s="32" t="s">
        <v>110</v>
      </c>
      <c r="E96" s="32" t="s">
        <v>87</v>
      </c>
      <c r="F96" s="25" t="s">
        <v>183</v>
      </c>
      <c r="G96" s="32" t="s">
        <v>144</v>
      </c>
      <c r="H96" s="32" t="s">
        <v>39</v>
      </c>
      <c r="I96" s="32" t="s">
        <v>39</v>
      </c>
      <c r="J96" s="14" t="s">
        <v>121</v>
      </c>
      <c r="K96" s="14" t="s">
        <v>71</v>
      </c>
      <c r="L96" s="14" t="s">
        <v>131</v>
      </c>
      <c r="M96" s="14">
        <v>1</v>
      </c>
      <c r="N96" s="32" t="s">
        <v>49</v>
      </c>
      <c r="O96" s="25" t="s">
        <v>48</v>
      </c>
      <c r="P96" s="32" t="s">
        <v>69</v>
      </c>
      <c r="Q96" s="32" t="s">
        <v>41</v>
      </c>
      <c r="R96" s="32" t="s">
        <v>53</v>
      </c>
      <c r="S96" s="32" t="s">
        <v>50</v>
      </c>
      <c r="T96" s="32">
        <f>U96</f>
        <v>399500</v>
      </c>
      <c r="U96" s="32">
        <v>399500</v>
      </c>
      <c r="V96" s="32">
        <f>U96</f>
        <v>399500</v>
      </c>
      <c r="W96" s="32" t="s">
        <v>51</v>
      </c>
      <c r="X96" s="32" t="s">
        <v>51</v>
      </c>
      <c r="Y96" s="32" t="s">
        <v>51</v>
      </c>
      <c r="Z96" s="32" t="s">
        <v>51</v>
      </c>
      <c r="AA96" s="32" t="s">
        <v>51</v>
      </c>
      <c r="AB96" s="32">
        <v>70500</v>
      </c>
      <c r="AC96" s="32" t="s">
        <v>42</v>
      </c>
      <c r="AD96" s="32" t="s">
        <v>51</v>
      </c>
      <c r="AE96" s="46">
        <f>V96</f>
        <v>399500</v>
      </c>
      <c r="AF96" s="32" t="s">
        <v>51</v>
      </c>
      <c r="AG96" s="32" t="s">
        <v>51</v>
      </c>
      <c r="AH96" s="32" t="s">
        <v>184</v>
      </c>
      <c r="AI96" s="48" t="s">
        <v>185</v>
      </c>
      <c r="AJ96" s="32"/>
    </row>
    <row r="97" spans="1:175" s="7" customFormat="1" ht="48" x14ac:dyDescent="0.25">
      <c r="A97" s="19"/>
      <c r="B97" s="33"/>
      <c r="C97" s="33"/>
      <c r="D97" s="33"/>
      <c r="E97" s="33"/>
      <c r="F97" s="25"/>
      <c r="G97" s="33"/>
      <c r="H97" s="33"/>
      <c r="I97" s="33"/>
      <c r="J97" s="14" t="s">
        <v>145</v>
      </c>
      <c r="K97" s="14" t="s">
        <v>146</v>
      </c>
      <c r="L97" s="14" t="s">
        <v>94</v>
      </c>
      <c r="M97" s="14">
        <v>81600</v>
      </c>
      <c r="N97" s="33"/>
      <c r="O97" s="25"/>
      <c r="P97" s="33"/>
      <c r="Q97" s="33"/>
      <c r="R97" s="33"/>
      <c r="S97" s="33"/>
      <c r="T97" s="33"/>
      <c r="U97" s="33"/>
      <c r="V97" s="33"/>
      <c r="W97" s="33"/>
      <c r="X97" s="33"/>
      <c r="Y97" s="33"/>
      <c r="Z97" s="33"/>
      <c r="AA97" s="33"/>
      <c r="AB97" s="33"/>
      <c r="AC97" s="33"/>
      <c r="AD97" s="33"/>
      <c r="AE97" s="50"/>
      <c r="AF97" s="33"/>
      <c r="AG97" s="33"/>
      <c r="AH97" s="33"/>
      <c r="AI97" s="55"/>
      <c r="AJ97" s="33"/>
    </row>
    <row r="98" spans="1:175" s="7" customFormat="1" ht="108" x14ac:dyDescent="0.25">
      <c r="A98" s="19"/>
      <c r="B98" s="34"/>
      <c r="C98" s="34"/>
      <c r="D98" s="34"/>
      <c r="E98" s="34"/>
      <c r="F98" s="25"/>
      <c r="G98" s="34"/>
      <c r="H98" s="34"/>
      <c r="I98" s="34"/>
      <c r="J98" s="14" t="s">
        <v>115</v>
      </c>
      <c r="K98" s="14" t="s">
        <v>116</v>
      </c>
      <c r="L98" s="14" t="s">
        <v>97</v>
      </c>
      <c r="M98" s="14">
        <v>8.16</v>
      </c>
      <c r="N98" s="34"/>
      <c r="O98" s="25"/>
      <c r="P98" s="34"/>
      <c r="Q98" s="34"/>
      <c r="R98" s="34"/>
      <c r="S98" s="34"/>
      <c r="T98" s="34"/>
      <c r="U98" s="34"/>
      <c r="V98" s="34"/>
      <c r="W98" s="34"/>
      <c r="X98" s="34"/>
      <c r="Y98" s="34"/>
      <c r="Z98" s="34"/>
      <c r="AA98" s="34"/>
      <c r="AB98" s="34"/>
      <c r="AC98" s="34"/>
      <c r="AD98" s="34"/>
      <c r="AE98" s="47"/>
      <c r="AF98" s="34"/>
      <c r="AG98" s="34"/>
      <c r="AH98" s="34"/>
      <c r="AI98" s="49"/>
      <c r="AJ98" s="34"/>
    </row>
    <row r="99" spans="1:175" s="7" customFormat="1" ht="111" customHeight="1" x14ac:dyDescent="0.25">
      <c r="A99" s="19"/>
      <c r="B99" s="32" t="s">
        <v>186</v>
      </c>
      <c r="C99" s="32" t="s">
        <v>187</v>
      </c>
      <c r="D99" s="32" t="s">
        <v>110</v>
      </c>
      <c r="E99" s="32" t="s">
        <v>87</v>
      </c>
      <c r="F99" s="25" t="s">
        <v>188</v>
      </c>
      <c r="G99" s="32" t="s">
        <v>144</v>
      </c>
      <c r="H99" s="32" t="s">
        <v>39</v>
      </c>
      <c r="I99" s="32" t="s">
        <v>39</v>
      </c>
      <c r="J99" s="14" t="s">
        <v>121</v>
      </c>
      <c r="K99" s="14" t="s">
        <v>71</v>
      </c>
      <c r="L99" s="14" t="s">
        <v>131</v>
      </c>
      <c r="M99" s="14">
        <v>1</v>
      </c>
      <c r="N99" s="32" t="s">
        <v>49</v>
      </c>
      <c r="O99" s="32" t="s">
        <v>46</v>
      </c>
      <c r="P99" s="32" t="s">
        <v>69</v>
      </c>
      <c r="Q99" s="32" t="s">
        <v>41</v>
      </c>
      <c r="R99" s="32" t="s">
        <v>53</v>
      </c>
      <c r="S99" s="32" t="s">
        <v>50</v>
      </c>
      <c r="T99" s="32">
        <f>U99</f>
        <v>137173</v>
      </c>
      <c r="U99" s="32">
        <v>137173</v>
      </c>
      <c r="V99" s="32">
        <f>U99</f>
        <v>137173</v>
      </c>
      <c r="W99" s="32" t="s">
        <v>51</v>
      </c>
      <c r="X99" s="32" t="s">
        <v>51</v>
      </c>
      <c r="Y99" s="32" t="s">
        <v>51</v>
      </c>
      <c r="Z99" s="32" t="s">
        <v>51</v>
      </c>
      <c r="AA99" s="32" t="s">
        <v>51</v>
      </c>
      <c r="AB99" s="32">
        <v>24207</v>
      </c>
      <c r="AC99" s="32" t="s">
        <v>42</v>
      </c>
      <c r="AD99" s="32" t="s">
        <v>51</v>
      </c>
      <c r="AE99" s="46">
        <f>V99</f>
        <v>137173</v>
      </c>
      <c r="AF99" s="32" t="s">
        <v>51</v>
      </c>
      <c r="AG99" s="32" t="s">
        <v>51</v>
      </c>
      <c r="AH99" s="32" t="s">
        <v>137</v>
      </c>
      <c r="AI99" s="48" t="s">
        <v>126</v>
      </c>
      <c r="AJ99" s="32"/>
    </row>
    <row r="100" spans="1:175" s="7" customFormat="1" ht="72" customHeight="1" x14ac:dyDescent="0.25">
      <c r="A100" s="19"/>
      <c r="B100" s="33"/>
      <c r="C100" s="33"/>
      <c r="D100" s="33"/>
      <c r="E100" s="33"/>
      <c r="F100" s="25"/>
      <c r="G100" s="33"/>
      <c r="H100" s="33"/>
      <c r="I100" s="33"/>
      <c r="J100" s="14" t="s">
        <v>145</v>
      </c>
      <c r="K100" s="14" t="s">
        <v>146</v>
      </c>
      <c r="L100" s="14" t="s">
        <v>94</v>
      </c>
      <c r="M100" s="14">
        <v>275274</v>
      </c>
      <c r="N100" s="33"/>
      <c r="O100" s="33"/>
      <c r="P100" s="33"/>
      <c r="Q100" s="33"/>
      <c r="R100" s="33"/>
      <c r="S100" s="33"/>
      <c r="T100" s="33"/>
      <c r="U100" s="33"/>
      <c r="V100" s="33"/>
      <c r="W100" s="33"/>
      <c r="X100" s="33"/>
      <c r="Y100" s="33"/>
      <c r="Z100" s="33"/>
      <c r="AA100" s="33"/>
      <c r="AB100" s="33"/>
      <c r="AC100" s="33"/>
      <c r="AD100" s="33"/>
      <c r="AE100" s="50"/>
      <c r="AF100" s="33"/>
      <c r="AG100" s="33"/>
      <c r="AH100" s="33"/>
      <c r="AI100" s="55"/>
      <c r="AJ100" s="33"/>
    </row>
    <row r="101" spans="1:175" s="7" customFormat="1" ht="108" x14ac:dyDescent="0.25">
      <c r="A101" s="19"/>
      <c r="B101" s="34"/>
      <c r="C101" s="34"/>
      <c r="D101" s="34"/>
      <c r="E101" s="34"/>
      <c r="F101" s="25"/>
      <c r="G101" s="34"/>
      <c r="H101" s="34"/>
      <c r="I101" s="34"/>
      <c r="J101" s="14" t="s">
        <v>115</v>
      </c>
      <c r="K101" s="14" t="s">
        <v>116</v>
      </c>
      <c r="L101" s="14" t="s">
        <v>97</v>
      </c>
      <c r="M101" s="14">
        <v>27.572399999999998</v>
      </c>
      <c r="N101" s="34"/>
      <c r="O101" s="34"/>
      <c r="P101" s="34"/>
      <c r="Q101" s="34"/>
      <c r="R101" s="34"/>
      <c r="S101" s="34"/>
      <c r="T101" s="34"/>
      <c r="U101" s="34"/>
      <c r="V101" s="34"/>
      <c r="W101" s="34"/>
      <c r="X101" s="34"/>
      <c r="Y101" s="34"/>
      <c r="Z101" s="34"/>
      <c r="AA101" s="34"/>
      <c r="AB101" s="34"/>
      <c r="AC101" s="34"/>
      <c r="AD101" s="34"/>
      <c r="AE101" s="47"/>
      <c r="AF101" s="34"/>
      <c r="AG101" s="34"/>
      <c r="AH101" s="34"/>
      <c r="AI101" s="49"/>
      <c r="AJ101" s="34"/>
    </row>
    <row r="102" spans="1:175" s="7" customFormat="1" ht="72" customHeight="1" x14ac:dyDescent="0.25">
      <c r="A102" s="19"/>
      <c r="B102" s="32" t="s">
        <v>189</v>
      </c>
      <c r="C102" s="32" t="s">
        <v>190</v>
      </c>
      <c r="D102" s="32" t="s">
        <v>110</v>
      </c>
      <c r="E102" s="32" t="s">
        <v>87</v>
      </c>
      <c r="F102" s="25" t="s">
        <v>191</v>
      </c>
      <c r="G102" s="32" t="s">
        <v>144</v>
      </c>
      <c r="H102" s="32" t="s">
        <v>39</v>
      </c>
      <c r="I102" s="32" t="s">
        <v>39</v>
      </c>
      <c r="J102" s="4" t="s">
        <v>121</v>
      </c>
      <c r="K102" s="4" t="s">
        <v>71</v>
      </c>
      <c r="L102" s="4" t="s">
        <v>131</v>
      </c>
      <c r="M102" s="4">
        <v>1</v>
      </c>
      <c r="N102" s="32" t="s">
        <v>49</v>
      </c>
      <c r="O102" s="25" t="s">
        <v>44</v>
      </c>
      <c r="P102" s="32" t="s">
        <v>69</v>
      </c>
      <c r="Q102" s="32" t="s">
        <v>41</v>
      </c>
      <c r="R102" s="32" t="s">
        <v>53</v>
      </c>
      <c r="S102" s="32" t="s">
        <v>50</v>
      </c>
      <c r="T102" s="51">
        <f>U102</f>
        <v>2503362.9</v>
      </c>
      <c r="U102" s="46">
        <v>2503362.9</v>
      </c>
      <c r="V102" s="46">
        <f>U102</f>
        <v>2503362.9</v>
      </c>
      <c r="W102" s="32" t="s">
        <v>51</v>
      </c>
      <c r="X102" s="32" t="s">
        <v>51</v>
      </c>
      <c r="Y102" s="32" t="s">
        <v>51</v>
      </c>
      <c r="Z102" s="32" t="s">
        <v>51</v>
      </c>
      <c r="AA102" s="32" t="s">
        <v>51</v>
      </c>
      <c r="AB102" s="32">
        <v>441769.92</v>
      </c>
      <c r="AC102" s="32" t="s">
        <v>42</v>
      </c>
      <c r="AD102" s="32" t="s">
        <v>51</v>
      </c>
      <c r="AE102" s="46">
        <f>U102</f>
        <v>2503362.9</v>
      </c>
      <c r="AF102" s="32" t="s">
        <v>51</v>
      </c>
      <c r="AG102" s="32" t="s">
        <v>51</v>
      </c>
      <c r="AH102" s="25" t="s">
        <v>126</v>
      </c>
      <c r="AI102" s="56" t="s">
        <v>127</v>
      </c>
      <c r="AJ102" s="25"/>
    </row>
    <row r="103" spans="1:175" s="7" customFormat="1" ht="48" x14ac:dyDescent="0.25">
      <c r="A103" s="19"/>
      <c r="B103" s="33"/>
      <c r="C103" s="33"/>
      <c r="D103" s="33"/>
      <c r="E103" s="33"/>
      <c r="F103" s="25"/>
      <c r="G103" s="33"/>
      <c r="H103" s="33"/>
      <c r="I103" s="33"/>
      <c r="J103" s="4" t="s">
        <v>145</v>
      </c>
      <c r="K103" s="4" t="s">
        <v>146</v>
      </c>
      <c r="L103" s="4" t="s">
        <v>94</v>
      </c>
      <c r="M103" s="4">
        <v>252918</v>
      </c>
      <c r="N103" s="33"/>
      <c r="O103" s="25"/>
      <c r="P103" s="33"/>
      <c r="Q103" s="33"/>
      <c r="R103" s="33"/>
      <c r="S103" s="33"/>
      <c r="T103" s="33"/>
      <c r="U103" s="50"/>
      <c r="V103" s="50"/>
      <c r="W103" s="33"/>
      <c r="X103" s="33"/>
      <c r="Y103" s="33"/>
      <c r="Z103" s="33"/>
      <c r="AA103" s="33"/>
      <c r="AB103" s="33"/>
      <c r="AC103" s="33"/>
      <c r="AD103" s="33"/>
      <c r="AE103" s="50"/>
      <c r="AF103" s="33"/>
      <c r="AG103" s="33"/>
      <c r="AH103" s="25"/>
      <c r="AI103" s="56"/>
      <c r="AJ103" s="25"/>
    </row>
    <row r="104" spans="1:175" s="7" customFormat="1" ht="108" x14ac:dyDescent="0.25">
      <c r="A104" s="19"/>
      <c r="B104" s="34"/>
      <c r="C104" s="34"/>
      <c r="D104" s="34"/>
      <c r="E104" s="34"/>
      <c r="F104" s="25"/>
      <c r="G104" s="34"/>
      <c r="H104" s="34"/>
      <c r="I104" s="34"/>
      <c r="J104" s="4" t="s">
        <v>115</v>
      </c>
      <c r="K104" s="4" t="s">
        <v>116</v>
      </c>
      <c r="L104" s="4" t="s">
        <v>97</v>
      </c>
      <c r="M104" s="4">
        <v>25.29</v>
      </c>
      <c r="N104" s="34"/>
      <c r="O104" s="25"/>
      <c r="P104" s="34"/>
      <c r="Q104" s="34"/>
      <c r="R104" s="34"/>
      <c r="S104" s="34"/>
      <c r="T104" s="34"/>
      <c r="U104" s="47"/>
      <c r="V104" s="47"/>
      <c r="W104" s="34"/>
      <c r="X104" s="34"/>
      <c r="Y104" s="34"/>
      <c r="Z104" s="34"/>
      <c r="AA104" s="34"/>
      <c r="AB104" s="34"/>
      <c r="AC104" s="34"/>
      <c r="AD104" s="34"/>
      <c r="AE104" s="47"/>
      <c r="AF104" s="34"/>
      <c r="AG104" s="34"/>
      <c r="AH104" s="25"/>
      <c r="AI104" s="56"/>
      <c r="AJ104" s="25"/>
    </row>
    <row r="105" spans="1:175" s="7" customFormat="1" ht="72" customHeight="1" x14ac:dyDescent="0.25">
      <c r="A105" s="19"/>
      <c r="B105" s="32" t="s">
        <v>192</v>
      </c>
      <c r="C105" s="32" t="s">
        <v>193</v>
      </c>
      <c r="D105" s="32" t="s">
        <v>110</v>
      </c>
      <c r="E105" s="32" t="s">
        <v>87</v>
      </c>
      <c r="F105" s="25" t="s">
        <v>194</v>
      </c>
      <c r="G105" s="32" t="s">
        <v>144</v>
      </c>
      <c r="H105" s="32" t="s">
        <v>39</v>
      </c>
      <c r="I105" s="32" t="s">
        <v>39</v>
      </c>
      <c r="J105" s="4" t="s">
        <v>121</v>
      </c>
      <c r="K105" s="4" t="s">
        <v>71</v>
      </c>
      <c r="L105" s="4" t="s">
        <v>131</v>
      </c>
      <c r="M105" s="4">
        <v>1</v>
      </c>
      <c r="N105" s="32" t="s">
        <v>49</v>
      </c>
      <c r="O105" s="32" t="s">
        <v>46</v>
      </c>
      <c r="P105" s="32" t="s">
        <v>69</v>
      </c>
      <c r="Q105" s="32" t="s">
        <v>41</v>
      </c>
      <c r="R105" s="32" t="s">
        <v>53</v>
      </c>
      <c r="S105" s="32" t="s">
        <v>50</v>
      </c>
      <c r="T105" s="51">
        <f>U105+U110</f>
        <v>2843526.33</v>
      </c>
      <c r="U105" s="32">
        <v>1088526.33</v>
      </c>
      <c r="V105" s="25">
        <f>U105</f>
        <v>1088526.33</v>
      </c>
      <c r="W105" s="32" t="s">
        <v>51</v>
      </c>
      <c r="X105" s="32" t="s">
        <v>51</v>
      </c>
      <c r="Y105" s="32" t="s">
        <v>51</v>
      </c>
      <c r="Z105" s="32" t="s">
        <v>51</v>
      </c>
      <c r="AA105" s="32" t="s">
        <v>51</v>
      </c>
      <c r="AB105" s="25">
        <v>192092.88</v>
      </c>
      <c r="AC105" s="32" t="s">
        <v>42</v>
      </c>
      <c r="AD105" s="32" t="s">
        <v>51</v>
      </c>
      <c r="AE105" s="59">
        <f>U105</f>
        <v>1088526.33</v>
      </c>
      <c r="AF105" s="32" t="s">
        <v>51</v>
      </c>
      <c r="AG105" s="32" t="s">
        <v>51</v>
      </c>
      <c r="AH105" s="55" t="s">
        <v>195</v>
      </c>
      <c r="AI105" s="55" t="s">
        <v>196</v>
      </c>
      <c r="AJ105" s="33"/>
    </row>
    <row r="106" spans="1:175" s="7" customFormat="1" ht="48" x14ac:dyDescent="0.25">
      <c r="A106" s="19"/>
      <c r="B106" s="33"/>
      <c r="C106" s="33"/>
      <c r="D106" s="33"/>
      <c r="E106" s="33"/>
      <c r="F106" s="25"/>
      <c r="G106" s="33"/>
      <c r="H106" s="33"/>
      <c r="I106" s="33"/>
      <c r="J106" s="4" t="s">
        <v>145</v>
      </c>
      <c r="K106" s="4" t="s">
        <v>146</v>
      </c>
      <c r="L106" s="4" t="s">
        <v>94</v>
      </c>
      <c r="M106" s="4">
        <v>17000</v>
      </c>
      <c r="N106" s="33"/>
      <c r="O106" s="33"/>
      <c r="P106" s="33"/>
      <c r="Q106" s="33"/>
      <c r="R106" s="33"/>
      <c r="S106" s="33"/>
      <c r="T106" s="33"/>
      <c r="U106" s="33"/>
      <c r="V106" s="25"/>
      <c r="W106" s="33"/>
      <c r="X106" s="33"/>
      <c r="Y106" s="33"/>
      <c r="Z106" s="33"/>
      <c r="AA106" s="33"/>
      <c r="AB106" s="25"/>
      <c r="AC106" s="33"/>
      <c r="AD106" s="33"/>
      <c r="AE106" s="59"/>
      <c r="AF106" s="33"/>
      <c r="AG106" s="33"/>
      <c r="AH106" s="55"/>
      <c r="AI106" s="55"/>
      <c r="AJ106" s="33"/>
    </row>
    <row r="107" spans="1:175" s="7" customFormat="1" ht="108" x14ac:dyDescent="0.25">
      <c r="A107" s="19"/>
      <c r="B107" s="33"/>
      <c r="C107" s="33"/>
      <c r="D107" s="33"/>
      <c r="E107" s="33"/>
      <c r="F107" s="25"/>
      <c r="G107" s="33"/>
      <c r="H107" s="33"/>
      <c r="I107" s="33"/>
      <c r="J107" s="4" t="s">
        <v>115</v>
      </c>
      <c r="K107" s="4" t="s">
        <v>116</v>
      </c>
      <c r="L107" s="4" t="s">
        <v>97</v>
      </c>
      <c r="M107" s="4">
        <v>1.7</v>
      </c>
      <c r="N107" s="33"/>
      <c r="O107" s="33"/>
      <c r="P107" s="33"/>
      <c r="Q107" s="33"/>
      <c r="R107" s="33"/>
      <c r="S107" s="33"/>
      <c r="T107" s="33"/>
      <c r="U107" s="33"/>
      <c r="V107" s="25"/>
      <c r="W107" s="33"/>
      <c r="X107" s="33"/>
      <c r="Y107" s="33"/>
      <c r="Z107" s="33"/>
      <c r="AA107" s="33"/>
      <c r="AB107" s="25"/>
      <c r="AC107" s="33"/>
      <c r="AD107" s="33"/>
      <c r="AE107" s="59"/>
      <c r="AF107" s="33"/>
      <c r="AG107" s="33"/>
      <c r="AH107" s="55"/>
      <c r="AI107" s="55"/>
      <c r="AJ107" s="33"/>
    </row>
    <row r="108" spans="1:175" s="7" customFormat="1" ht="72" customHeight="1" x14ac:dyDescent="0.25">
      <c r="A108" s="19"/>
      <c r="B108" s="33"/>
      <c r="C108" s="33"/>
      <c r="D108" s="33"/>
      <c r="E108" s="33"/>
      <c r="F108" s="25"/>
      <c r="G108" s="33"/>
      <c r="H108" s="33"/>
      <c r="I108" s="33"/>
      <c r="J108" s="4" t="s">
        <v>155</v>
      </c>
      <c r="K108" s="4" t="s">
        <v>156</v>
      </c>
      <c r="L108" s="4" t="s">
        <v>43</v>
      </c>
      <c r="M108" s="4">
        <v>500</v>
      </c>
      <c r="N108" s="33"/>
      <c r="O108" s="33"/>
      <c r="P108" s="33"/>
      <c r="Q108" s="33"/>
      <c r="R108" s="33"/>
      <c r="S108" s="33"/>
      <c r="T108" s="33"/>
      <c r="U108" s="33"/>
      <c r="V108" s="25"/>
      <c r="W108" s="33"/>
      <c r="X108" s="33"/>
      <c r="Y108" s="33"/>
      <c r="Z108" s="33"/>
      <c r="AA108" s="33"/>
      <c r="AB108" s="25"/>
      <c r="AC108" s="33"/>
      <c r="AD108" s="33"/>
      <c r="AE108" s="59"/>
      <c r="AF108" s="33"/>
      <c r="AG108" s="33"/>
      <c r="AH108" s="55"/>
      <c r="AI108" s="55"/>
      <c r="AJ108" s="33"/>
    </row>
    <row r="109" spans="1:175" s="7" customFormat="1" ht="72" x14ac:dyDescent="0.25">
      <c r="A109" s="19"/>
      <c r="B109" s="33"/>
      <c r="C109" s="33"/>
      <c r="D109" s="33"/>
      <c r="E109" s="33"/>
      <c r="F109" s="25"/>
      <c r="G109" s="33"/>
      <c r="H109" s="33"/>
      <c r="I109" s="33"/>
      <c r="J109" s="4" t="s">
        <v>157</v>
      </c>
      <c r="K109" s="4" t="s">
        <v>55</v>
      </c>
      <c r="L109" s="4" t="s">
        <v>158</v>
      </c>
      <c r="M109" s="4">
        <v>2.2000000000000002</v>
      </c>
      <c r="N109" s="33"/>
      <c r="O109" s="33"/>
      <c r="P109" s="33"/>
      <c r="Q109" s="33"/>
      <c r="R109" s="33"/>
      <c r="S109" s="33"/>
      <c r="T109" s="33"/>
      <c r="U109" s="34"/>
      <c r="V109" s="25"/>
      <c r="W109" s="33"/>
      <c r="X109" s="33"/>
      <c r="Y109" s="33"/>
      <c r="Z109" s="33"/>
      <c r="AA109" s="33"/>
      <c r="AB109" s="25"/>
      <c r="AC109" s="33"/>
      <c r="AD109" s="33"/>
      <c r="AE109" s="59"/>
      <c r="AF109" s="33"/>
      <c r="AG109" s="33"/>
      <c r="AH109" s="55"/>
      <c r="AI109" s="55"/>
      <c r="AJ109" s="33"/>
    </row>
    <row r="110" spans="1:175" s="7" customFormat="1" ht="60" x14ac:dyDescent="0.25">
      <c r="A110" s="19"/>
      <c r="B110" s="33"/>
      <c r="C110" s="33"/>
      <c r="D110" s="33" t="s">
        <v>110</v>
      </c>
      <c r="E110" s="33" t="s">
        <v>87</v>
      </c>
      <c r="F110" s="32" t="s">
        <v>197</v>
      </c>
      <c r="G110" s="33" t="s">
        <v>144</v>
      </c>
      <c r="H110" s="33"/>
      <c r="I110" s="33"/>
      <c r="J110" s="4" t="s">
        <v>121</v>
      </c>
      <c r="K110" s="4" t="s">
        <v>71</v>
      </c>
      <c r="L110" s="4" t="s">
        <v>131</v>
      </c>
      <c r="M110" s="4">
        <v>1</v>
      </c>
      <c r="N110" s="33"/>
      <c r="O110" s="33"/>
      <c r="P110" s="33" t="s">
        <v>69</v>
      </c>
      <c r="Q110" s="33" t="s">
        <v>41</v>
      </c>
      <c r="R110" s="33" t="s">
        <v>53</v>
      </c>
      <c r="S110" s="33" t="s">
        <v>50</v>
      </c>
      <c r="T110" s="33"/>
      <c r="U110" s="46">
        <v>1755000</v>
      </c>
      <c r="V110" s="46">
        <f>U110</f>
        <v>1755000</v>
      </c>
      <c r="W110" s="33" t="s">
        <v>51</v>
      </c>
      <c r="X110" s="33" t="s">
        <v>51</v>
      </c>
      <c r="Y110" s="33" t="s">
        <v>51</v>
      </c>
      <c r="Z110" s="33" t="s">
        <v>51</v>
      </c>
      <c r="AA110" s="33" t="s">
        <v>51</v>
      </c>
      <c r="AB110" s="46">
        <v>309705.88</v>
      </c>
      <c r="AC110" s="33" t="s">
        <v>42</v>
      </c>
      <c r="AD110" s="33" t="s">
        <v>51</v>
      </c>
      <c r="AE110" s="51">
        <f>U110</f>
        <v>1755000</v>
      </c>
      <c r="AF110" s="33" t="s">
        <v>51</v>
      </c>
      <c r="AG110" s="33" t="s">
        <v>51</v>
      </c>
      <c r="AH110" s="55"/>
      <c r="AI110" s="55"/>
      <c r="AJ110" s="33"/>
    </row>
    <row r="111" spans="1:175" s="9" customFormat="1" ht="48" x14ac:dyDescent="0.25">
      <c r="A111" s="21"/>
      <c r="B111" s="33"/>
      <c r="C111" s="33"/>
      <c r="D111" s="33"/>
      <c r="E111" s="33"/>
      <c r="F111" s="33"/>
      <c r="G111" s="33"/>
      <c r="H111" s="33"/>
      <c r="I111" s="33"/>
      <c r="J111" s="4" t="s">
        <v>145</v>
      </c>
      <c r="K111" s="4" t="s">
        <v>146</v>
      </c>
      <c r="L111" s="4" t="s">
        <v>94</v>
      </c>
      <c r="M111" s="4">
        <v>23000</v>
      </c>
      <c r="N111" s="33"/>
      <c r="O111" s="33"/>
      <c r="P111" s="33"/>
      <c r="Q111" s="33"/>
      <c r="R111" s="33"/>
      <c r="S111" s="33"/>
      <c r="T111" s="33"/>
      <c r="U111" s="50"/>
      <c r="V111" s="50"/>
      <c r="W111" s="33"/>
      <c r="X111" s="33"/>
      <c r="Y111" s="33"/>
      <c r="Z111" s="33"/>
      <c r="AA111" s="33"/>
      <c r="AB111" s="50"/>
      <c r="AC111" s="33"/>
      <c r="AD111" s="33"/>
      <c r="AE111" s="33"/>
      <c r="AF111" s="33"/>
      <c r="AG111" s="33"/>
      <c r="AH111" s="55"/>
      <c r="AI111" s="55"/>
      <c r="AJ111" s="33"/>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row>
    <row r="112" spans="1:175" s="9" customFormat="1" ht="108" x14ac:dyDescent="0.25">
      <c r="A112" s="21"/>
      <c r="B112" s="34"/>
      <c r="C112" s="34"/>
      <c r="D112" s="34"/>
      <c r="E112" s="34"/>
      <c r="F112" s="34"/>
      <c r="G112" s="34"/>
      <c r="H112" s="34"/>
      <c r="I112" s="34"/>
      <c r="J112" s="4" t="s">
        <v>115</v>
      </c>
      <c r="K112" s="4" t="s">
        <v>116</v>
      </c>
      <c r="L112" s="4" t="s">
        <v>97</v>
      </c>
      <c r="M112" s="4">
        <v>23</v>
      </c>
      <c r="N112" s="34"/>
      <c r="O112" s="34"/>
      <c r="P112" s="34"/>
      <c r="Q112" s="34"/>
      <c r="R112" s="34"/>
      <c r="S112" s="34"/>
      <c r="T112" s="34"/>
      <c r="U112" s="47"/>
      <c r="V112" s="47"/>
      <c r="W112" s="34"/>
      <c r="X112" s="34"/>
      <c r="Y112" s="34"/>
      <c r="Z112" s="34"/>
      <c r="AA112" s="34"/>
      <c r="AB112" s="47"/>
      <c r="AC112" s="34"/>
      <c r="AD112" s="34"/>
      <c r="AE112" s="34"/>
      <c r="AF112" s="34"/>
      <c r="AG112" s="34"/>
      <c r="AH112" s="49"/>
      <c r="AI112" s="49"/>
      <c r="AJ112" s="34"/>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row>
    <row r="113" spans="1:175" s="7" customFormat="1" ht="72" customHeight="1" x14ac:dyDescent="0.25">
      <c r="A113" s="19"/>
      <c r="B113" s="32" t="s">
        <v>198</v>
      </c>
      <c r="C113" s="32" t="s">
        <v>199</v>
      </c>
      <c r="D113" s="32" t="s">
        <v>200</v>
      </c>
      <c r="E113" s="32" t="s">
        <v>64</v>
      </c>
      <c r="F113" s="25" t="s">
        <v>201</v>
      </c>
      <c r="G113" s="32" t="s">
        <v>144</v>
      </c>
      <c r="H113" s="32" t="s">
        <v>39</v>
      </c>
      <c r="I113" s="32" t="s">
        <v>39</v>
      </c>
      <c r="J113" s="14" t="s">
        <v>121</v>
      </c>
      <c r="K113" s="14" t="s">
        <v>71</v>
      </c>
      <c r="L113" s="14" t="s">
        <v>131</v>
      </c>
      <c r="M113" s="14">
        <v>1</v>
      </c>
      <c r="N113" s="32" t="s">
        <v>49</v>
      </c>
      <c r="O113" s="32" t="s">
        <v>202</v>
      </c>
      <c r="P113" s="32" t="s">
        <v>69</v>
      </c>
      <c r="Q113" s="32" t="s">
        <v>41</v>
      </c>
      <c r="R113" s="32" t="s">
        <v>53</v>
      </c>
      <c r="S113" s="32" t="s">
        <v>50</v>
      </c>
      <c r="T113" s="32">
        <f>U113</f>
        <v>212500</v>
      </c>
      <c r="U113" s="32">
        <v>212500</v>
      </c>
      <c r="V113" s="32">
        <f>U113</f>
        <v>212500</v>
      </c>
      <c r="W113" s="32" t="s">
        <v>51</v>
      </c>
      <c r="X113" s="32" t="s">
        <v>51</v>
      </c>
      <c r="Y113" s="32" t="s">
        <v>51</v>
      </c>
      <c r="Z113" s="32" t="s">
        <v>51</v>
      </c>
      <c r="AA113" s="32" t="s">
        <v>51</v>
      </c>
      <c r="AB113" s="32">
        <v>37500</v>
      </c>
      <c r="AC113" s="32" t="s">
        <v>42</v>
      </c>
      <c r="AD113" s="32" t="s">
        <v>51</v>
      </c>
      <c r="AE113" s="46">
        <f>V113</f>
        <v>212500</v>
      </c>
      <c r="AF113" s="32" t="s">
        <v>51</v>
      </c>
      <c r="AG113" s="32" t="s">
        <v>51</v>
      </c>
      <c r="AH113" s="32" t="s">
        <v>203</v>
      </c>
      <c r="AI113" s="48" t="s">
        <v>196</v>
      </c>
      <c r="AJ113" s="32"/>
    </row>
    <row r="114" spans="1:175" s="7" customFormat="1" ht="48" customHeight="1" x14ac:dyDescent="0.25">
      <c r="A114" s="19"/>
      <c r="B114" s="33"/>
      <c r="C114" s="33"/>
      <c r="D114" s="33"/>
      <c r="E114" s="33"/>
      <c r="F114" s="25"/>
      <c r="G114" s="33"/>
      <c r="H114" s="33"/>
      <c r="I114" s="33"/>
      <c r="J114" s="29" t="s">
        <v>204</v>
      </c>
      <c r="K114" s="29" t="s">
        <v>67</v>
      </c>
      <c r="L114" s="29" t="s">
        <v>133</v>
      </c>
      <c r="M114" s="29">
        <v>250</v>
      </c>
      <c r="N114" s="33"/>
      <c r="O114" s="33"/>
      <c r="P114" s="33"/>
      <c r="Q114" s="33"/>
      <c r="R114" s="33"/>
      <c r="S114" s="33"/>
      <c r="T114" s="33"/>
      <c r="U114" s="33"/>
      <c r="V114" s="33"/>
      <c r="W114" s="33"/>
      <c r="X114" s="33"/>
      <c r="Y114" s="33"/>
      <c r="Z114" s="33"/>
      <c r="AA114" s="33"/>
      <c r="AB114" s="33"/>
      <c r="AC114" s="33"/>
      <c r="AD114" s="33"/>
      <c r="AE114" s="50"/>
      <c r="AF114" s="33"/>
      <c r="AG114" s="33"/>
      <c r="AH114" s="33"/>
      <c r="AI114" s="55"/>
      <c r="AJ114" s="33"/>
    </row>
    <row r="115" spans="1:175" s="7" customFormat="1" x14ac:dyDescent="0.25">
      <c r="A115" s="19"/>
      <c r="B115" s="34"/>
      <c r="C115" s="34"/>
      <c r="D115" s="34"/>
      <c r="E115" s="34"/>
      <c r="F115" s="25"/>
      <c r="G115" s="34"/>
      <c r="H115" s="34"/>
      <c r="I115" s="34"/>
      <c r="J115" s="30"/>
      <c r="K115" s="30"/>
      <c r="L115" s="30"/>
      <c r="M115" s="30"/>
      <c r="N115" s="34"/>
      <c r="O115" s="34"/>
      <c r="P115" s="34"/>
      <c r="Q115" s="34"/>
      <c r="R115" s="34"/>
      <c r="S115" s="34"/>
      <c r="T115" s="34"/>
      <c r="U115" s="34"/>
      <c r="V115" s="34"/>
      <c r="W115" s="34"/>
      <c r="X115" s="34"/>
      <c r="Y115" s="34"/>
      <c r="Z115" s="34"/>
      <c r="AA115" s="34"/>
      <c r="AB115" s="34"/>
      <c r="AC115" s="34"/>
      <c r="AD115" s="34"/>
      <c r="AE115" s="47"/>
      <c r="AF115" s="34"/>
      <c r="AG115" s="34"/>
      <c r="AH115" s="34"/>
      <c r="AI115" s="49"/>
      <c r="AJ115" s="34"/>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c r="CT115" s="6"/>
      <c r="CU115" s="6"/>
      <c r="CV115" s="6"/>
      <c r="CW115" s="6"/>
      <c r="CX115" s="6"/>
      <c r="CY115" s="6"/>
      <c r="CZ115" s="6"/>
      <c r="DA115" s="6"/>
      <c r="DB115" s="6"/>
      <c r="DC115" s="6"/>
      <c r="DD115" s="6"/>
      <c r="DE115" s="6"/>
      <c r="DF115" s="6"/>
      <c r="DG115" s="6"/>
      <c r="DH115" s="6"/>
      <c r="DI115" s="6"/>
      <c r="DJ115" s="6"/>
      <c r="DK115" s="6"/>
      <c r="DL115" s="6"/>
      <c r="DM115" s="6"/>
      <c r="DN115" s="6"/>
      <c r="DO115" s="6"/>
      <c r="DP115" s="6"/>
      <c r="DQ115" s="6"/>
      <c r="DR115" s="6"/>
      <c r="DS115" s="6"/>
      <c r="DT115" s="6"/>
      <c r="DU115" s="6"/>
      <c r="DV115" s="6"/>
      <c r="DW115" s="6"/>
      <c r="DX115" s="6"/>
      <c r="DY115" s="6"/>
      <c r="DZ115" s="6"/>
      <c r="EA115" s="6"/>
      <c r="EB115" s="6"/>
      <c r="EC115" s="6"/>
      <c r="ED115" s="6"/>
      <c r="EE115" s="6"/>
    </row>
    <row r="116" spans="1:175" s="7" customFormat="1" ht="111" customHeight="1" x14ac:dyDescent="0.25">
      <c r="A116" s="19"/>
      <c r="B116" s="32" t="s">
        <v>205</v>
      </c>
      <c r="C116" s="32" t="s">
        <v>206</v>
      </c>
      <c r="D116" s="32" t="s">
        <v>200</v>
      </c>
      <c r="E116" s="32" t="s">
        <v>64</v>
      </c>
      <c r="F116" s="25" t="s">
        <v>207</v>
      </c>
      <c r="G116" s="32" t="s">
        <v>144</v>
      </c>
      <c r="H116" s="32" t="s">
        <v>39</v>
      </c>
      <c r="I116" s="32" t="s">
        <v>39</v>
      </c>
      <c r="J116" s="14" t="s">
        <v>121</v>
      </c>
      <c r="K116" s="14" t="s">
        <v>71</v>
      </c>
      <c r="L116" s="14" t="s">
        <v>131</v>
      </c>
      <c r="M116" s="14">
        <v>1</v>
      </c>
      <c r="N116" s="32" t="s">
        <v>49</v>
      </c>
      <c r="O116" s="32" t="s">
        <v>40</v>
      </c>
      <c r="P116" s="32" t="s">
        <v>69</v>
      </c>
      <c r="Q116" s="32" t="s">
        <v>41</v>
      </c>
      <c r="R116" s="32" t="s">
        <v>53</v>
      </c>
      <c r="S116" s="32" t="s">
        <v>50</v>
      </c>
      <c r="T116" s="32">
        <f>U116</f>
        <v>216308</v>
      </c>
      <c r="U116" s="32">
        <v>216308</v>
      </c>
      <c r="V116" s="32">
        <f>U116</f>
        <v>216308</v>
      </c>
      <c r="W116" s="32" t="s">
        <v>51</v>
      </c>
      <c r="X116" s="32" t="s">
        <v>51</v>
      </c>
      <c r="Y116" s="32" t="s">
        <v>51</v>
      </c>
      <c r="Z116" s="32" t="s">
        <v>51</v>
      </c>
      <c r="AA116" s="32" t="s">
        <v>51</v>
      </c>
      <c r="AB116" s="32">
        <v>76792</v>
      </c>
      <c r="AC116" s="32" t="s">
        <v>42</v>
      </c>
      <c r="AD116" s="32" t="s">
        <v>51</v>
      </c>
      <c r="AE116" s="46">
        <f>V116</f>
        <v>216308</v>
      </c>
      <c r="AF116" s="32" t="s">
        <v>51</v>
      </c>
      <c r="AG116" s="32" t="s">
        <v>51</v>
      </c>
      <c r="AH116" s="32" t="s">
        <v>126</v>
      </c>
      <c r="AI116" s="48" t="s">
        <v>127</v>
      </c>
      <c r="AJ116" s="32"/>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c r="CL116" s="6"/>
      <c r="CM116" s="6"/>
      <c r="CN116" s="6"/>
      <c r="CO116" s="6"/>
      <c r="CP116" s="6"/>
      <c r="CQ116" s="6"/>
      <c r="CR116" s="6"/>
      <c r="CS116" s="6"/>
      <c r="CT116" s="6"/>
      <c r="CU116" s="6"/>
      <c r="CV116" s="6"/>
      <c r="CW116" s="6"/>
      <c r="CX116" s="6"/>
      <c r="CY116" s="6"/>
      <c r="CZ116" s="6"/>
      <c r="DA116" s="6"/>
      <c r="DB116" s="6"/>
      <c r="DC116" s="6"/>
      <c r="DD116" s="6"/>
      <c r="DE116" s="6"/>
      <c r="DF116" s="6"/>
      <c r="DG116" s="6"/>
      <c r="DH116" s="6"/>
      <c r="DI116" s="6"/>
      <c r="DJ116" s="6"/>
      <c r="DK116" s="6"/>
      <c r="DL116" s="6"/>
      <c r="DM116" s="6"/>
      <c r="DN116" s="6"/>
      <c r="DO116" s="6"/>
      <c r="DP116" s="6"/>
      <c r="DQ116" s="6"/>
      <c r="DR116" s="6"/>
      <c r="DS116" s="6"/>
      <c r="DT116" s="6"/>
      <c r="DU116" s="6"/>
      <c r="DV116" s="6"/>
      <c r="DW116" s="6"/>
      <c r="DX116" s="6"/>
      <c r="DY116" s="6"/>
      <c r="DZ116" s="6"/>
      <c r="EA116" s="6"/>
      <c r="EB116" s="6"/>
      <c r="EC116" s="6"/>
      <c r="ED116" s="6"/>
      <c r="EE116" s="6"/>
    </row>
    <row r="117" spans="1:175" s="7" customFormat="1" ht="72" customHeight="1" x14ac:dyDescent="0.25">
      <c r="A117" s="19"/>
      <c r="B117" s="33"/>
      <c r="C117" s="33"/>
      <c r="D117" s="33"/>
      <c r="E117" s="33"/>
      <c r="F117" s="25"/>
      <c r="G117" s="33"/>
      <c r="H117" s="33"/>
      <c r="I117" s="33"/>
      <c r="J117" s="29" t="s">
        <v>204</v>
      </c>
      <c r="K117" s="29" t="s">
        <v>67</v>
      </c>
      <c r="L117" s="29" t="s">
        <v>133</v>
      </c>
      <c r="M117" s="29">
        <v>13000</v>
      </c>
      <c r="N117" s="33"/>
      <c r="O117" s="33"/>
      <c r="P117" s="33"/>
      <c r="Q117" s="33"/>
      <c r="R117" s="33"/>
      <c r="S117" s="33"/>
      <c r="T117" s="33"/>
      <c r="U117" s="33"/>
      <c r="V117" s="33"/>
      <c r="W117" s="33"/>
      <c r="X117" s="33"/>
      <c r="Y117" s="33"/>
      <c r="Z117" s="33"/>
      <c r="AA117" s="33"/>
      <c r="AB117" s="33"/>
      <c r="AC117" s="33"/>
      <c r="AD117" s="33"/>
      <c r="AE117" s="50"/>
      <c r="AF117" s="33"/>
      <c r="AG117" s="33"/>
      <c r="AH117" s="33"/>
      <c r="AI117" s="55"/>
      <c r="AJ117" s="33"/>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c r="CQ117" s="6"/>
      <c r="CR117" s="6"/>
      <c r="CS117" s="6"/>
      <c r="CT117" s="6"/>
      <c r="CU117" s="6"/>
      <c r="CV117" s="6"/>
      <c r="CW117" s="6"/>
      <c r="CX117" s="6"/>
      <c r="CY117" s="6"/>
      <c r="CZ117" s="6"/>
      <c r="DA117" s="6"/>
      <c r="DB117" s="6"/>
      <c r="DC117" s="6"/>
      <c r="DD117" s="6"/>
      <c r="DE117" s="6"/>
      <c r="DF117" s="6"/>
      <c r="DG117" s="6"/>
      <c r="DH117" s="6"/>
      <c r="DI117" s="6"/>
      <c r="DJ117" s="6"/>
      <c r="DK117" s="6"/>
      <c r="DL117" s="6"/>
      <c r="DM117" s="6"/>
      <c r="DN117" s="6"/>
      <c r="DO117" s="6"/>
      <c r="DP117" s="6"/>
      <c r="DQ117" s="6"/>
      <c r="DR117" s="6"/>
      <c r="DS117" s="6"/>
      <c r="DT117" s="6"/>
      <c r="DU117" s="6"/>
      <c r="DV117" s="6"/>
      <c r="DW117" s="6"/>
      <c r="DX117" s="6"/>
      <c r="DY117" s="6"/>
      <c r="DZ117" s="6"/>
      <c r="EA117" s="6"/>
      <c r="EB117" s="6"/>
      <c r="EC117" s="6"/>
      <c r="ED117" s="6"/>
      <c r="EE117" s="6"/>
      <c r="EF117" s="6"/>
      <c r="EG117" s="6"/>
      <c r="EH117" s="6"/>
      <c r="EI117" s="6"/>
      <c r="EJ117" s="6"/>
      <c r="EK117" s="6"/>
      <c r="EL117" s="6"/>
      <c r="EM117" s="6"/>
      <c r="EN117" s="6"/>
      <c r="EO117" s="6"/>
      <c r="EP117" s="6"/>
      <c r="EQ117" s="6"/>
      <c r="ER117" s="6"/>
      <c r="ES117" s="6"/>
      <c r="ET117" s="6"/>
      <c r="EU117" s="6"/>
      <c r="EV117" s="6"/>
      <c r="EW117" s="6"/>
      <c r="EX117" s="6"/>
      <c r="EY117" s="6"/>
      <c r="EZ117" s="6"/>
      <c r="FA117" s="6"/>
      <c r="FB117" s="6"/>
      <c r="FC117" s="6"/>
      <c r="FD117" s="6"/>
      <c r="FE117" s="6"/>
      <c r="FF117" s="6"/>
      <c r="FG117" s="6"/>
      <c r="FH117" s="6"/>
      <c r="FI117" s="6"/>
      <c r="FJ117" s="6"/>
      <c r="FK117" s="6"/>
      <c r="FL117" s="6"/>
      <c r="FM117" s="6"/>
      <c r="FN117" s="6"/>
      <c r="FO117" s="6"/>
      <c r="FP117" s="6"/>
      <c r="FQ117" s="6"/>
      <c r="FR117" s="6"/>
      <c r="FS117" s="6"/>
    </row>
    <row r="118" spans="1:175" s="7" customFormat="1" x14ac:dyDescent="0.25">
      <c r="A118" s="19"/>
      <c r="B118" s="34"/>
      <c r="C118" s="34"/>
      <c r="D118" s="34"/>
      <c r="E118" s="34"/>
      <c r="F118" s="32"/>
      <c r="G118" s="34"/>
      <c r="H118" s="34"/>
      <c r="I118" s="34"/>
      <c r="J118" s="31"/>
      <c r="K118" s="31"/>
      <c r="L118" s="31"/>
      <c r="M118" s="31"/>
      <c r="N118" s="33"/>
      <c r="O118" s="33"/>
      <c r="P118" s="34"/>
      <c r="Q118" s="34"/>
      <c r="R118" s="34"/>
      <c r="S118" s="34"/>
      <c r="T118" s="33"/>
      <c r="U118" s="33"/>
      <c r="V118" s="33"/>
      <c r="W118" s="33"/>
      <c r="X118" s="33"/>
      <c r="Y118" s="33"/>
      <c r="Z118" s="33"/>
      <c r="AA118" s="33"/>
      <c r="AB118" s="33"/>
      <c r="AC118" s="34"/>
      <c r="AD118" s="33"/>
      <c r="AE118" s="50"/>
      <c r="AF118" s="33"/>
      <c r="AG118" s="33"/>
      <c r="AH118" s="34"/>
      <c r="AI118" s="49"/>
      <c r="AJ118" s="33"/>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c r="CQ118" s="6"/>
      <c r="CR118" s="6"/>
      <c r="CS118" s="6"/>
      <c r="CT118" s="6"/>
      <c r="CU118" s="6"/>
      <c r="CV118" s="6"/>
      <c r="CW118" s="6"/>
      <c r="CX118" s="6"/>
      <c r="CY118" s="6"/>
      <c r="CZ118" s="6"/>
      <c r="DA118" s="6"/>
      <c r="DB118" s="6"/>
      <c r="DC118" s="6"/>
      <c r="DD118" s="6"/>
      <c r="DE118" s="6"/>
      <c r="DF118" s="6"/>
      <c r="DG118" s="6"/>
      <c r="DH118" s="6"/>
      <c r="DI118" s="6"/>
      <c r="DJ118" s="6"/>
      <c r="DK118" s="6"/>
      <c r="DL118" s="6"/>
      <c r="DM118" s="6"/>
      <c r="DN118" s="6"/>
      <c r="DO118" s="6"/>
      <c r="DP118" s="6"/>
      <c r="DQ118" s="6"/>
      <c r="DR118" s="6"/>
      <c r="DS118" s="6"/>
      <c r="DT118" s="6"/>
      <c r="DU118" s="6"/>
      <c r="DV118" s="6"/>
      <c r="DW118" s="6"/>
      <c r="DX118" s="6"/>
      <c r="DY118" s="6"/>
      <c r="DZ118" s="6"/>
      <c r="EA118" s="6"/>
      <c r="EB118" s="6"/>
      <c r="EC118" s="6"/>
      <c r="ED118" s="6"/>
      <c r="EE118" s="6"/>
      <c r="EF118" s="6"/>
      <c r="EG118" s="6"/>
      <c r="EH118" s="6"/>
      <c r="EI118" s="6"/>
      <c r="EJ118" s="6"/>
      <c r="EK118" s="6"/>
      <c r="EL118" s="6"/>
      <c r="EM118" s="6"/>
      <c r="EN118" s="6"/>
      <c r="EO118" s="6"/>
      <c r="EP118" s="6"/>
      <c r="EQ118" s="6"/>
      <c r="ER118" s="6"/>
      <c r="ES118" s="6"/>
      <c r="ET118" s="6"/>
      <c r="EU118" s="6"/>
      <c r="EV118" s="6"/>
      <c r="EW118" s="6"/>
      <c r="EX118" s="6"/>
      <c r="EY118" s="6"/>
      <c r="EZ118" s="6"/>
      <c r="FA118" s="6"/>
      <c r="FB118" s="6"/>
      <c r="FC118" s="6"/>
      <c r="FD118" s="6"/>
      <c r="FE118" s="6"/>
      <c r="FF118" s="6"/>
      <c r="FG118" s="6"/>
      <c r="FH118" s="6"/>
      <c r="FI118" s="6"/>
      <c r="FJ118" s="6"/>
      <c r="FK118" s="6"/>
      <c r="FL118" s="6"/>
      <c r="FM118" s="6"/>
      <c r="FN118" s="6"/>
      <c r="FO118" s="6"/>
      <c r="FP118" s="6"/>
      <c r="FQ118" s="6"/>
      <c r="FR118" s="6"/>
      <c r="FS118" s="6"/>
    </row>
    <row r="119" spans="1:175" s="7" customFormat="1" ht="72" customHeight="1" x14ac:dyDescent="0.25">
      <c r="A119" s="74"/>
      <c r="B119" s="25" t="s">
        <v>208</v>
      </c>
      <c r="C119" s="25" t="s">
        <v>209</v>
      </c>
      <c r="D119" s="32" t="s">
        <v>200</v>
      </c>
      <c r="E119" s="32" t="s">
        <v>64</v>
      </c>
      <c r="F119" s="25" t="s">
        <v>210</v>
      </c>
      <c r="G119" s="32" t="s">
        <v>144</v>
      </c>
      <c r="H119" s="25" t="s">
        <v>39</v>
      </c>
      <c r="I119" s="25" t="s">
        <v>39</v>
      </c>
      <c r="J119" s="4" t="s">
        <v>121</v>
      </c>
      <c r="K119" s="4" t="s">
        <v>71</v>
      </c>
      <c r="L119" s="4" t="s">
        <v>131</v>
      </c>
      <c r="M119" s="4">
        <v>1</v>
      </c>
      <c r="N119" s="25" t="s">
        <v>49</v>
      </c>
      <c r="O119" s="25" t="s">
        <v>44</v>
      </c>
      <c r="P119" s="25" t="s">
        <v>69</v>
      </c>
      <c r="Q119" s="25" t="s">
        <v>41</v>
      </c>
      <c r="R119" s="25" t="s">
        <v>53</v>
      </c>
      <c r="S119" s="25" t="s">
        <v>50</v>
      </c>
      <c r="T119" s="65">
        <f>U119+U122+U125+U128+U131</f>
        <v>2016149.91</v>
      </c>
      <c r="U119" s="25">
        <v>290000</v>
      </c>
      <c r="V119" s="25">
        <f>U119</f>
        <v>290000</v>
      </c>
      <c r="W119" s="56" t="s">
        <v>51</v>
      </c>
      <c r="X119" s="56" t="s">
        <v>51</v>
      </c>
      <c r="Y119" s="56" t="s">
        <v>51</v>
      </c>
      <c r="Z119" s="56" t="s">
        <v>51</v>
      </c>
      <c r="AA119" s="56" t="s">
        <v>51</v>
      </c>
      <c r="AB119" s="25">
        <v>51176.47</v>
      </c>
      <c r="AC119" s="25" t="s">
        <v>42</v>
      </c>
      <c r="AD119" s="56" t="s">
        <v>51</v>
      </c>
      <c r="AE119" s="25">
        <f>V119</f>
        <v>290000</v>
      </c>
      <c r="AF119" s="56" t="s">
        <v>51</v>
      </c>
      <c r="AG119" s="56" t="s">
        <v>51</v>
      </c>
      <c r="AH119" s="56" t="s">
        <v>57</v>
      </c>
      <c r="AI119" s="56" t="s">
        <v>184</v>
      </c>
      <c r="AJ119" s="73"/>
    </row>
    <row r="120" spans="1:175" s="7" customFormat="1" ht="48" customHeight="1" x14ac:dyDescent="0.25">
      <c r="A120" s="75"/>
      <c r="B120" s="25"/>
      <c r="C120" s="25"/>
      <c r="D120" s="33"/>
      <c r="E120" s="33"/>
      <c r="F120" s="25"/>
      <c r="G120" s="33"/>
      <c r="H120" s="25"/>
      <c r="I120" s="25"/>
      <c r="J120" s="25" t="s">
        <v>132</v>
      </c>
      <c r="K120" s="25" t="s">
        <v>67</v>
      </c>
      <c r="L120" s="25" t="s">
        <v>133</v>
      </c>
      <c r="M120" s="25">
        <v>3000</v>
      </c>
      <c r="N120" s="25"/>
      <c r="O120" s="25"/>
      <c r="P120" s="25"/>
      <c r="Q120" s="25"/>
      <c r="R120" s="25"/>
      <c r="S120" s="25"/>
      <c r="T120" s="25"/>
      <c r="U120" s="25"/>
      <c r="V120" s="25"/>
      <c r="W120" s="56"/>
      <c r="X120" s="56"/>
      <c r="Y120" s="56"/>
      <c r="Z120" s="56"/>
      <c r="AA120" s="56"/>
      <c r="AB120" s="25"/>
      <c r="AC120" s="25"/>
      <c r="AD120" s="56"/>
      <c r="AE120" s="25"/>
      <c r="AF120" s="56"/>
      <c r="AG120" s="56"/>
      <c r="AH120" s="56"/>
      <c r="AI120" s="56"/>
      <c r="AJ120" s="68"/>
    </row>
    <row r="121" spans="1:175" s="7" customFormat="1" x14ac:dyDescent="0.25">
      <c r="A121" s="75"/>
      <c r="B121" s="25"/>
      <c r="C121" s="25"/>
      <c r="D121" s="34"/>
      <c r="E121" s="34"/>
      <c r="F121" s="25"/>
      <c r="G121" s="34"/>
      <c r="H121" s="25"/>
      <c r="I121" s="25"/>
      <c r="J121" s="25"/>
      <c r="K121" s="25"/>
      <c r="L121" s="25"/>
      <c r="M121" s="25"/>
      <c r="N121" s="25"/>
      <c r="O121" s="25"/>
      <c r="P121" s="25"/>
      <c r="Q121" s="25"/>
      <c r="R121" s="25"/>
      <c r="S121" s="25"/>
      <c r="T121" s="25"/>
      <c r="U121" s="25"/>
      <c r="V121" s="25"/>
      <c r="W121" s="56"/>
      <c r="X121" s="56"/>
      <c r="Y121" s="56"/>
      <c r="Z121" s="56"/>
      <c r="AA121" s="56"/>
      <c r="AB121" s="25"/>
      <c r="AC121" s="25"/>
      <c r="AD121" s="56"/>
      <c r="AE121" s="25"/>
      <c r="AF121" s="56"/>
      <c r="AG121" s="56"/>
      <c r="AH121" s="56"/>
      <c r="AI121" s="56"/>
      <c r="AJ121" s="68"/>
    </row>
    <row r="122" spans="1:175" s="7" customFormat="1" ht="111" customHeight="1" x14ac:dyDescent="0.25">
      <c r="A122" s="75"/>
      <c r="B122" s="25"/>
      <c r="C122" s="25"/>
      <c r="D122" s="32" t="s">
        <v>200</v>
      </c>
      <c r="E122" s="32" t="s">
        <v>64</v>
      </c>
      <c r="F122" s="25" t="s">
        <v>211</v>
      </c>
      <c r="G122" s="32" t="s">
        <v>144</v>
      </c>
      <c r="H122" s="25"/>
      <c r="I122" s="25"/>
      <c r="J122" s="4" t="s">
        <v>121</v>
      </c>
      <c r="K122" s="4" t="s">
        <v>71</v>
      </c>
      <c r="L122" s="4" t="s">
        <v>131</v>
      </c>
      <c r="M122" s="4">
        <v>1</v>
      </c>
      <c r="N122" s="25" t="s">
        <v>49</v>
      </c>
      <c r="O122" s="25" t="s">
        <v>47</v>
      </c>
      <c r="P122" s="25"/>
      <c r="Q122" s="25"/>
      <c r="R122" s="25"/>
      <c r="S122" s="25"/>
      <c r="T122" s="25"/>
      <c r="U122" s="64">
        <v>680000</v>
      </c>
      <c r="V122" s="64">
        <f>U122</f>
        <v>680000</v>
      </c>
      <c r="W122" s="56" t="s">
        <v>51</v>
      </c>
      <c r="X122" s="56" t="s">
        <v>51</v>
      </c>
      <c r="Y122" s="56" t="s">
        <v>51</v>
      </c>
      <c r="Z122" s="56" t="s">
        <v>51</v>
      </c>
      <c r="AA122" s="56" t="s">
        <v>51</v>
      </c>
      <c r="AB122" s="64">
        <v>120000</v>
      </c>
      <c r="AC122" s="25"/>
      <c r="AD122" s="56" t="s">
        <v>51</v>
      </c>
      <c r="AE122" s="64">
        <f>V122</f>
        <v>680000</v>
      </c>
      <c r="AF122" s="56" t="s">
        <v>51</v>
      </c>
      <c r="AG122" s="56" t="s">
        <v>51</v>
      </c>
      <c r="AH122" s="56"/>
      <c r="AI122" s="56"/>
      <c r="AJ122" s="68"/>
    </row>
    <row r="123" spans="1:175" s="7" customFormat="1" ht="72" customHeight="1" x14ac:dyDescent="0.25">
      <c r="A123" s="75"/>
      <c r="B123" s="25"/>
      <c r="C123" s="25"/>
      <c r="D123" s="33"/>
      <c r="E123" s="33"/>
      <c r="F123" s="25"/>
      <c r="G123" s="33"/>
      <c r="H123" s="25"/>
      <c r="I123" s="25"/>
      <c r="J123" s="25" t="s">
        <v>132</v>
      </c>
      <c r="K123" s="25" t="s">
        <v>67</v>
      </c>
      <c r="L123" s="25" t="s">
        <v>133</v>
      </c>
      <c r="M123" s="25">
        <v>45000</v>
      </c>
      <c r="N123" s="25"/>
      <c r="O123" s="25"/>
      <c r="P123" s="25"/>
      <c r="Q123" s="25"/>
      <c r="R123" s="25"/>
      <c r="S123" s="25"/>
      <c r="T123" s="25"/>
      <c r="U123" s="68"/>
      <c r="V123" s="68"/>
      <c r="W123" s="56"/>
      <c r="X123" s="56"/>
      <c r="Y123" s="56"/>
      <c r="Z123" s="56"/>
      <c r="AA123" s="56"/>
      <c r="AB123" s="68"/>
      <c r="AC123" s="25"/>
      <c r="AD123" s="56"/>
      <c r="AE123" s="64"/>
      <c r="AF123" s="56"/>
      <c r="AG123" s="56"/>
      <c r="AH123" s="56"/>
      <c r="AI123" s="56"/>
      <c r="AJ123" s="68"/>
    </row>
    <row r="124" spans="1:175" s="7" customFormat="1" x14ac:dyDescent="0.25">
      <c r="A124" s="75"/>
      <c r="B124" s="25"/>
      <c r="C124" s="25"/>
      <c r="D124" s="34"/>
      <c r="E124" s="34"/>
      <c r="F124" s="25"/>
      <c r="G124" s="34"/>
      <c r="H124" s="25"/>
      <c r="I124" s="25"/>
      <c r="J124" s="25"/>
      <c r="K124" s="25"/>
      <c r="L124" s="25"/>
      <c r="M124" s="25"/>
      <c r="N124" s="25"/>
      <c r="O124" s="25"/>
      <c r="P124" s="25"/>
      <c r="Q124" s="25"/>
      <c r="R124" s="25"/>
      <c r="S124" s="25"/>
      <c r="T124" s="25"/>
      <c r="U124" s="68"/>
      <c r="V124" s="68"/>
      <c r="W124" s="56"/>
      <c r="X124" s="56"/>
      <c r="Y124" s="56"/>
      <c r="Z124" s="56"/>
      <c r="AA124" s="56"/>
      <c r="AB124" s="68"/>
      <c r="AC124" s="25"/>
      <c r="AD124" s="56"/>
      <c r="AE124" s="64"/>
      <c r="AF124" s="56"/>
      <c r="AG124" s="56"/>
      <c r="AH124" s="56"/>
      <c r="AI124" s="56"/>
      <c r="AJ124" s="68"/>
    </row>
    <row r="125" spans="1:175" s="7" customFormat="1" ht="72" customHeight="1" x14ac:dyDescent="0.25">
      <c r="A125" s="75"/>
      <c r="B125" s="25"/>
      <c r="C125" s="25"/>
      <c r="D125" s="32" t="s">
        <v>200</v>
      </c>
      <c r="E125" s="32" t="s">
        <v>64</v>
      </c>
      <c r="F125" s="25" t="s">
        <v>212</v>
      </c>
      <c r="G125" s="32" t="s">
        <v>144</v>
      </c>
      <c r="H125" s="25"/>
      <c r="I125" s="25"/>
      <c r="J125" s="4" t="s">
        <v>121</v>
      </c>
      <c r="K125" s="4" t="s">
        <v>71</v>
      </c>
      <c r="L125" s="4" t="s">
        <v>131</v>
      </c>
      <c r="M125" s="4">
        <v>1</v>
      </c>
      <c r="N125" s="25" t="s">
        <v>49</v>
      </c>
      <c r="O125" s="25"/>
      <c r="P125" s="25"/>
      <c r="Q125" s="25"/>
      <c r="R125" s="25"/>
      <c r="S125" s="25"/>
      <c r="T125" s="25"/>
      <c r="U125" s="25">
        <v>305940.5</v>
      </c>
      <c r="V125" s="25">
        <f>U125</f>
        <v>305940.5</v>
      </c>
      <c r="W125" s="56" t="s">
        <v>51</v>
      </c>
      <c r="X125" s="56" t="s">
        <v>51</v>
      </c>
      <c r="Y125" s="56" t="s">
        <v>51</v>
      </c>
      <c r="Z125" s="56" t="s">
        <v>51</v>
      </c>
      <c r="AA125" s="56" t="s">
        <v>51</v>
      </c>
      <c r="AB125" s="25">
        <v>53989.5</v>
      </c>
      <c r="AC125" s="25"/>
      <c r="AD125" s="56" t="s">
        <v>51</v>
      </c>
      <c r="AE125" s="25">
        <f>V125</f>
        <v>305940.5</v>
      </c>
      <c r="AF125" s="56" t="s">
        <v>51</v>
      </c>
      <c r="AG125" s="56" t="s">
        <v>51</v>
      </c>
      <c r="AH125" s="56"/>
      <c r="AI125" s="56"/>
      <c r="AJ125" s="68"/>
    </row>
    <row r="126" spans="1:175" s="7" customFormat="1" ht="48" customHeight="1" x14ac:dyDescent="0.25">
      <c r="A126" s="75"/>
      <c r="B126" s="25"/>
      <c r="C126" s="25"/>
      <c r="D126" s="33"/>
      <c r="E126" s="33"/>
      <c r="F126" s="25"/>
      <c r="G126" s="33"/>
      <c r="H126" s="25"/>
      <c r="I126" s="25"/>
      <c r="J126" s="25" t="s">
        <v>132</v>
      </c>
      <c r="K126" s="25" t="s">
        <v>67</v>
      </c>
      <c r="L126" s="25" t="s">
        <v>133</v>
      </c>
      <c r="M126" s="25">
        <v>3000</v>
      </c>
      <c r="N126" s="25"/>
      <c r="O126" s="25"/>
      <c r="P126" s="25"/>
      <c r="Q126" s="25"/>
      <c r="R126" s="25"/>
      <c r="S126" s="25"/>
      <c r="T126" s="25"/>
      <c r="U126" s="25"/>
      <c r="V126" s="25"/>
      <c r="W126" s="56"/>
      <c r="X126" s="56"/>
      <c r="Y126" s="56"/>
      <c r="Z126" s="56"/>
      <c r="AA126" s="56"/>
      <c r="AB126" s="25"/>
      <c r="AC126" s="25"/>
      <c r="AD126" s="56"/>
      <c r="AE126" s="25"/>
      <c r="AF126" s="56"/>
      <c r="AG126" s="56"/>
      <c r="AH126" s="56"/>
      <c r="AI126" s="56"/>
      <c r="AJ126" s="68"/>
    </row>
    <row r="127" spans="1:175" s="7" customFormat="1" x14ac:dyDescent="0.25">
      <c r="A127" s="75"/>
      <c r="B127" s="25"/>
      <c r="C127" s="25"/>
      <c r="D127" s="34"/>
      <c r="E127" s="34"/>
      <c r="F127" s="25"/>
      <c r="G127" s="34"/>
      <c r="H127" s="25"/>
      <c r="I127" s="25"/>
      <c r="J127" s="25"/>
      <c r="K127" s="25"/>
      <c r="L127" s="25"/>
      <c r="M127" s="25"/>
      <c r="N127" s="25"/>
      <c r="O127" s="25"/>
      <c r="P127" s="25"/>
      <c r="Q127" s="25"/>
      <c r="R127" s="25"/>
      <c r="S127" s="25"/>
      <c r="T127" s="25"/>
      <c r="U127" s="25"/>
      <c r="V127" s="25"/>
      <c r="W127" s="56"/>
      <c r="X127" s="56"/>
      <c r="Y127" s="56"/>
      <c r="Z127" s="56"/>
      <c r="AA127" s="56"/>
      <c r="AB127" s="25"/>
      <c r="AC127" s="25"/>
      <c r="AD127" s="56"/>
      <c r="AE127" s="25"/>
      <c r="AF127" s="56"/>
      <c r="AG127" s="56"/>
      <c r="AH127" s="56"/>
      <c r="AI127" s="56"/>
      <c r="AJ127" s="68"/>
    </row>
    <row r="128" spans="1:175" s="7" customFormat="1" ht="111" customHeight="1" x14ac:dyDescent="0.25">
      <c r="A128" s="75"/>
      <c r="B128" s="25"/>
      <c r="C128" s="25"/>
      <c r="D128" s="32" t="s">
        <v>200</v>
      </c>
      <c r="E128" s="32" t="s">
        <v>64</v>
      </c>
      <c r="F128" s="25" t="s">
        <v>213</v>
      </c>
      <c r="G128" s="32" t="s">
        <v>144</v>
      </c>
      <c r="H128" s="25"/>
      <c r="I128" s="25"/>
      <c r="J128" s="4" t="s">
        <v>121</v>
      </c>
      <c r="K128" s="4" t="s">
        <v>71</v>
      </c>
      <c r="L128" s="4" t="s">
        <v>131</v>
      </c>
      <c r="M128" s="4">
        <v>1</v>
      </c>
      <c r="N128" s="25" t="s">
        <v>49</v>
      </c>
      <c r="O128" s="25" t="s">
        <v>48</v>
      </c>
      <c r="P128" s="25"/>
      <c r="Q128" s="25"/>
      <c r="R128" s="25"/>
      <c r="S128" s="25"/>
      <c r="T128" s="25"/>
      <c r="U128" s="25">
        <v>519209.41</v>
      </c>
      <c r="V128" s="25">
        <f>U128</f>
        <v>519209.41</v>
      </c>
      <c r="W128" s="56" t="s">
        <v>51</v>
      </c>
      <c r="X128" s="56" t="s">
        <v>51</v>
      </c>
      <c r="Y128" s="56" t="s">
        <v>51</v>
      </c>
      <c r="Z128" s="56" t="s">
        <v>51</v>
      </c>
      <c r="AA128" s="56" t="s">
        <v>51</v>
      </c>
      <c r="AB128" s="25">
        <v>91625.19</v>
      </c>
      <c r="AC128" s="25"/>
      <c r="AD128" s="56" t="s">
        <v>51</v>
      </c>
      <c r="AE128" s="25">
        <f>V128</f>
        <v>519209.41</v>
      </c>
      <c r="AF128" s="56" t="s">
        <v>51</v>
      </c>
      <c r="AG128" s="56" t="s">
        <v>51</v>
      </c>
      <c r="AH128" s="56"/>
      <c r="AI128" s="56"/>
      <c r="AJ128" s="68"/>
    </row>
    <row r="129" spans="1:36" s="7" customFormat="1" ht="72" customHeight="1" x14ac:dyDescent="0.25">
      <c r="A129" s="75"/>
      <c r="B129" s="25"/>
      <c r="C129" s="25"/>
      <c r="D129" s="33"/>
      <c r="E129" s="33"/>
      <c r="F129" s="25"/>
      <c r="G129" s="33"/>
      <c r="H129" s="25"/>
      <c r="I129" s="25"/>
      <c r="J129" s="25" t="s">
        <v>132</v>
      </c>
      <c r="K129" s="25" t="s">
        <v>67</v>
      </c>
      <c r="L129" s="25" t="s">
        <v>133</v>
      </c>
      <c r="M129" s="25">
        <v>14000</v>
      </c>
      <c r="N129" s="25"/>
      <c r="O129" s="25"/>
      <c r="P129" s="25"/>
      <c r="Q129" s="25"/>
      <c r="R129" s="25"/>
      <c r="S129" s="25"/>
      <c r="T129" s="25"/>
      <c r="U129" s="25"/>
      <c r="V129" s="25"/>
      <c r="W129" s="56"/>
      <c r="X129" s="56"/>
      <c r="Y129" s="56"/>
      <c r="Z129" s="56"/>
      <c r="AA129" s="56"/>
      <c r="AB129" s="25"/>
      <c r="AC129" s="25"/>
      <c r="AD129" s="56"/>
      <c r="AE129" s="25"/>
      <c r="AF129" s="56"/>
      <c r="AG129" s="56"/>
      <c r="AH129" s="56"/>
      <c r="AI129" s="56"/>
      <c r="AJ129" s="68"/>
    </row>
    <row r="130" spans="1:36" s="7" customFormat="1" x14ac:dyDescent="0.25">
      <c r="A130" s="75"/>
      <c r="B130" s="25"/>
      <c r="C130" s="25"/>
      <c r="D130" s="34"/>
      <c r="E130" s="34"/>
      <c r="F130" s="25"/>
      <c r="G130" s="34"/>
      <c r="H130" s="25"/>
      <c r="I130" s="25"/>
      <c r="J130" s="25"/>
      <c r="K130" s="25"/>
      <c r="L130" s="25"/>
      <c r="M130" s="25"/>
      <c r="N130" s="25"/>
      <c r="O130" s="25"/>
      <c r="P130" s="25"/>
      <c r="Q130" s="25"/>
      <c r="R130" s="25"/>
      <c r="S130" s="25"/>
      <c r="T130" s="25"/>
      <c r="U130" s="25"/>
      <c r="V130" s="25"/>
      <c r="W130" s="56"/>
      <c r="X130" s="56"/>
      <c r="Y130" s="56"/>
      <c r="Z130" s="56"/>
      <c r="AA130" s="56"/>
      <c r="AB130" s="25"/>
      <c r="AC130" s="25"/>
      <c r="AD130" s="56"/>
      <c r="AE130" s="25"/>
      <c r="AF130" s="56"/>
      <c r="AG130" s="56"/>
      <c r="AH130" s="56"/>
      <c r="AI130" s="56"/>
      <c r="AJ130" s="68"/>
    </row>
    <row r="131" spans="1:36" s="7" customFormat="1" ht="72" customHeight="1" x14ac:dyDescent="0.25">
      <c r="A131" s="75"/>
      <c r="B131" s="25"/>
      <c r="C131" s="25"/>
      <c r="D131" s="32" t="s">
        <v>200</v>
      </c>
      <c r="E131" s="32" t="s">
        <v>64</v>
      </c>
      <c r="F131" s="25" t="s">
        <v>214</v>
      </c>
      <c r="G131" s="32" t="s">
        <v>144</v>
      </c>
      <c r="H131" s="25"/>
      <c r="I131" s="25"/>
      <c r="J131" s="4" t="s">
        <v>121</v>
      </c>
      <c r="K131" s="4" t="s">
        <v>71</v>
      </c>
      <c r="L131" s="4" t="s">
        <v>131</v>
      </c>
      <c r="M131" s="4">
        <v>1</v>
      </c>
      <c r="N131" s="25" t="s">
        <v>49</v>
      </c>
      <c r="O131" s="25" t="s">
        <v>40</v>
      </c>
      <c r="P131" s="25"/>
      <c r="Q131" s="25"/>
      <c r="R131" s="25"/>
      <c r="S131" s="25"/>
      <c r="T131" s="25"/>
      <c r="U131" s="25">
        <v>221000</v>
      </c>
      <c r="V131" s="25">
        <f>U131</f>
        <v>221000</v>
      </c>
      <c r="W131" s="56" t="s">
        <v>51</v>
      </c>
      <c r="X131" s="56" t="s">
        <v>51</v>
      </c>
      <c r="Y131" s="56" t="s">
        <v>51</v>
      </c>
      <c r="Z131" s="56" t="s">
        <v>51</v>
      </c>
      <c r="AA131" s="56" t="s">
        <v>51</v>
      </c>
      <c r="AB131" s="25">
        <v>39000</v>
      </c>
      <c r="AC131" s="25"/>
      <c r="AD131" s="56" t="s">
        <v>51</v>
      </c>
      <c r="AE131" s="25">
        <f>V131</f>
        <v>221000</v>
      </c>
      <c r="AF131" s="56" t="s">
        <v>51</v>
      </c>
      <c r="AG131" s="56" t="s">
        <v>51</v>
      </c>
      <c r="AH131" s="56"/>
      <c r="AI131" s="56"/>
      <c r="AJ131" s="68"/>
    </row>
    <row r="132" spans="1:36" s="7" customFormat="1" ht="48" customHeight="1" x14ac:dyDescent="0.25">
      <c r="A132" s="75"/>
      <c r="B132" s="25"/>
      <c r="C132" s="25"/>
      <c r="D132" s="33"/>
      <c r="E132" s="33"/>
      <c r="F132" s="25"/>
      <c r="G132" s="33"/>
      <c r="H132" s="25"/>
      <c r="I132" s="25"/>
      <c r="J132" s="25" t="s">
        <v>132</v>
      </c>
      <c r="K132" s="25" t="s">
        <v>67</v>
      </c>
      <c r="L132" s="25" t="s">
        <v>133</v>
      </c>
      <c r="M132" s="25">
        <v>2000</v>
      </c>
      <c r="N132" s="25"/>
      <c r="O132" s="25"/>
      <c r="P132" s="25"/>
      <c r="Q132" s="25"/>
      <c r="R132" s="25"/>
      <c r="S132" s="25"/>
      <c r="T132" s="25"/>
      <c r="U132" s="25"/>
      <c r="V132" s="25"/>
      <c r="W132" s="56"/>
      <c r="X132" s="56"/>
      <c r="Y132" s="56"/>
      <c r="Z132" s="56"/>
      <c r="AA132" s="56"/>
      <c r="AB132" s="25"/>
      <c r="AC132" s="25"/>
      <c r="AD132" s="56"/>
      <c r="AE132" s="25"/>
      <c r="AF132" s="56"/>
      <c r="AG132" s="56"/>
      <c r="AH132" s="56"/>
      <c r="AI132" s="56"/>
      <c r="AJ132" s="68"/>
    </row>
    <row r="133" spans="1:36" s="5" customFormat="1" x14ac:dyDescent="0.25">
      <c r="A133" s="76"/>
      <c r="B133" s="25"/>
      <c r="C133" s="25"/>
      <c r="D133" s="34"/>
      <c r="E133" s="34"/>
      <c r="F133" s="25"/>
      <c r="G133" s="34"/>
      <c r="H133" s="25"/>
      <c r="I133" s="25"/>
      <c r="J133" s="25"/>
      <c r="K133" s="25"/>
      <c r="L133" s="25"/>
      <c r="M133" s="25"/>
      <c r="N133" s="25"/>
      <c r="O133" s="25"/>
      <c r="P133" s="25"/>
      <c r="Q133" s="25"/>
      <c r="R133" s="25"/>
      <c r="S133" s="25"/>
      <c r="T133" s="25"/>
      <c r="U133" s="25"/>
      <c r="V133" s="25"/>
      <c r="W133" s="56"/>
      <c r="X133" s="56"/>
      <c r="Y133" s="56"/>
      <c r="Z133" s="56"/>
      <c r="AA133" s="56"/>
      <c r="AB133" s="25"/>
      <c r="AC133" s="25"/>
      <c r="AD133" s="56"/>
      <c r="AE133" s="25"/>
      <c r="AF133" s="56"/>
      <c r="AG133" s="56"/>
      <c r="AH133" s="56"/>
      <c r="AI133" s="56"/>
      <c r="AJ133" s="68"/>
    </row>
    <row r="134" spans="1:36" s="6" customFormat="1" ht="92.1" customHeight="1" x14ac:dyDescent="0.25">
      <c r="A134" s="18"/>
      <c r="B134" s="32" t="s">
        <v>215</v>
      </c>
      <c r="C134" s="32" t="s">
        <v>216</v>
      </c>
      <c r="D134" s="29" t="s">
        <v>200</v>
      </c>
      <c r="E134" s="29" t="s">
        <v>64</v>
      </c>
      <c r="F134" s="32" t="s">
        <v>217</v>
      </c>
      <c r="G134" s="31" t="s">
        <v>120</v>
      </c>
      <c r="H134" s="33" t="s">
        <v>39</v>
      </c>
      <c r="I134" s="33" t="s">
        <v>39</v>
      </c>
      <c r="J134" s="14" t="s">
        <v>121</v>
      </c>
      <c r="K134" s="14" t="s">
        <v>71</v>
      </c>
      <c r="L134" s="14" t="s">
        <v>131</v>
      </c>
      <c r="M134" s="14">
        <v>1</v>
      </c>
      <c r="N134" s="29" t="s">
        <v>49</v>
      </c>
      <c r="O134" s="57" t="s">
        <v>46</v>
      </c>
      <c r="P134" s="32" t="s">
        <v>69</v>
      </c>
      <c r="Q134" s="32" t="s">
        <v>41</v>
      </c>
      <c r="R134" s="32" t="s">
        <v>53</v>
      </c>
      <c r="S134" s="32" t="s">
        <v>50</v>
      </c>
      <c r="T134" s="78">
        <v>281263.82</v>
      </c>
      <c r="U134" s="78">
        <f>T134</f>
        <v>281263.82</v>
      </c>
      <c r="V134" s="79">
        <f>T134</f>
        <v>281263.82</v>
      </c>
      <c r="W134" s="70" t="s">
        <v>51</v>
      </c>
      <c r="X134" s="70" t="s">
        <v>51</v>
      </c>
      <c r="Y134" s="70" t="s">
        <v>51</v>
      </c>
      <c r="Z134" s="70" t="s">
        <v>51</v>
      </c>
      <c r="AA134" s="70" t="s">
        <v>51</v>
      </c>
      <c r="AB134" s="77">
        <v>266901.18</v>
      </c>
      <c r="AC134" s="32" t="s">
        <v>42</v>
      </c>
      <c r="AD134" s="32" t="s">
        <v>51</v>
      </c>
      <c r="AE134" s="46">
        <f>T134</f>
        <v>281263.82</v>
      </c>
      <c r="AF134" s="32" t="s">
        <v>51</v>
      </c>
      <c r="AG134" s="32" t="s">
        <v>51</v>
      </c>
      <c r="AH134" s="48" t="s">
        <v>218</v>
      </c>
      <c r="AI134" s="48" t="s">
        <v>60</v>
      </c>
      <c r="AJ134" s="33"/>
    </row>
    <row r="135" spans="1:36" s="6" customFormat="1" ht="84" x14ac:dyDescent="0.25">
      <c r="A135" s="2"/>
      <c r="B135" s="34"/>
      <c r="C135" s="34"/>
      <c r="D135" s="30"/>
      <c r="E135" s="30"/>
      <c r="F135" s="34"/>
      <c r="G135" s="30"/>
      <c r="H135" s="34"/>
      <c r="I135" s="34"/>
      <c r="J135" s="14" t="s">
        <v>132</v>
      </c>
      <c r="K135" s="4" t="s">
        <v>67</v>
      </c>
      <c r="L135" s="4" t="s">
        <v>133</v>
      </c>
      <c r="M135" s="14">
        <v>300000</v>
      </c>
      <c r="N135" s="30"/>
      <c r="O135" s="57"/>
      <c r="P135" s="34"/>
      <c r="Q135" s="34"/>
      <c r="R135" s="34"/>
      <c r="S135" s="34"/>
      <c r="T135" s="78"/>
      <c r="U135" s="78"/>
      <c r="V135" s="80"/>
      <c r="W135" s="72"/>
      <c r="X135" s="72"/>
      <c r="Y135" s="72"/>
      <c r="Z135" s="72"/>
      <c r="AA135" s="72"/>
      <c r="AB135" s="77"/>
      <c r="AC135" s="34"/>
      <c r="AD135" s="34"/>
      <c r="AE135" s="47"/>
      <c r="AF135" s="34"/>
      <c r="AG135" s="34"/>
      <c r="AH135" s="49"/>
      <c r="AI135" s="49"/>
      <c r="AJ135" s="34"/>
    </row>
    <row r="136" spans="1:36" s="3" customFormat="1" ht="92.1" customHeight="1" x14ac:dyDescent="0.25">
      <c r="A136" s="18"/>
      <c r="B136" s="32" t="s">
        <v>219</v>
      </c>
      <c r="C136" s="32" t="s">
        <v>220</v>
      </c>
      <c r="D136" s="29" t="s">
        <v>200</v>
      </c>
      <c r="E136" s="29" t="s">
        <v>64</v>
      </c>
      <c r="F136" s="32" t="s">
        <v>221</v>
      </c>
      <c r="G136" s="31" t="s">
        <v>120</v>
      </c>
      <c r="H136" s="33" t="s">
        <v>39</v>
      </c>
      <c r="I136" s="33" t="s">
        <v>39</v>
      </c>
      <c r="J136" s="14" t="s">
        <v>121</v>
      </c>
      <c r="K136" s="14" t="s">
        <v>71</v>
      </c>
      <c r="L136" s="14" t="s">
        <v>131</v>
      </c>
      <c r="M136" s="14">
        <v>1</v>
      </c>
      <c r="N136" s="29" t="s">
        <v>49</v>
      </c>
      <c r="O136" s="57" t="s">
        <v>47</v>
      </c>
      <c r="P136" s="32" t="s">
        <v>69</v>
      </c>
      <c r="Q136" s="32" t="s">
        <v>41</v>
      </c>
      <c r="R136" s="32" t="s">
        <v>53</v>
      </c>
      <c r="S136" s="32" t="s">
        <v>50</v>
      </c>
      <c r="T136" s="65">
        <v>340000</v>
      </c>
      <c r="U136" s="65">
        <f>T136</f>
        <v>340000</v>
      </c>
      <c r="V136" s="46">
        <f>T136</f>
        <v>340000</v>
      </c>
      <c r="W136" s="32" t="s">
        <v>51</v>
      </c>
      <c r="X136" s="32" t="s">
        <v>51</v>
      </c>
      <c r="Y136" s="32" t="s">
        <v>51</v>
      </c>
      <c r="Z136" s="32" t="s">
        <v>51</v>
      </c>
      <c r="AA136" s="32" t="s">
        <v>51</v>
      </c>
      <c r="AB136" s="59">
        <v>60000</v>
      </c>
      <c r="AC136" s="32" t="s">
        <v>42</v>
      </c>
      <c r="AD136" s="32" t="s">
        <v>51</v>
      </c>
      <c r="AE136" s="46">
        <f>T136</f>
        <v>340000</v>
      </c>
      <c r="AF136" s="32" t="s">
        <v>51</v>
      </c>
      <c r="AG136" s="32" t="s">
        <v>51</v>
      </c>
      <c r="AH136" s="48" t="s">
        <v>196</v>
      </c>
      <c r="AI136" s="48" t="s">
        <v>222</v>
      </c>
      <c r="AJ136" s="33"/>
    </row>
    <row r="137" spans="1:36" s="3" customFormat="1" ht="84" x14ac:dyDescent="0.25">
      <c r="A137" s="2"/>
      <c r="B137" s="34"/>
      <c r="C137" s="34"/>
      <c r="D137" s="30"/>
      <c r="E137" s="30"/>
      <c r="F137" s="34"/>
      <c r="G137" s="30"/>
      <c r="H137" s="34"/>
      <c r="I137" s="34"/>
      <c r="J137" s="14" t="s">
        <v>132</v>
      </c>
      <c r="K137" s="4" t="s">
        <v>67</v>
      </c>
      <c r="L137" s="4" t="s">
        <v>133</v>
      </c>
      <c r="M137" s="14">
        <v>100000</v>
      </c>
      <c r="N137" s="30"/>
      <c r="O137" s="57"/>
      <c r="P137" s="34"/>
      <c r="Q137" s="34"/>
      <c r="R137" s="34"/>
      <c r="S137" s="34"/>
      <c r="T137" s="65"/>
      <c r="U137" s="65"/>
      <c r="V137" s="47"/>
      <c r="W137" s="34"/>
      <c r="X137" s="34"/>
      <c r="Y137" s="34"/>
      <c r="Z137" s="34"/>
      <c r="AA137" s="34"/>
      <c r="AB137" s="59"/>
      <c r="AC137" s="34"/>
      <c r="AD137" s="34"/>
      <c r="AE137" s="47"/>
      <c r="AF137" s="34"/>
      <c r="AG137" s="34"/>
      <c r="AH137" s="49"/>
      <c r="AI137" s="49"/>
      <c r="AJ137" s="34"/>
    </row>
    <row r="138" spans="1:36" s="3" customFormat="1" ht="72" customHeight="1" x14ac:dyDescent="0.25">
      <c r="A138" s="22"/>
      <c r="B138" s="81" t="s">
        <v>223</v>
      </c>
      <c r="C138" s="82" t="s">
        <v>224</v>
      </c>
      <c r="D138" s="26" t="s">
        <v>63</v>
      </c>
      <c r="E138" s="26" t="s">
        <v>64</v>
      </c>
      <c r="F138" s="83" t="s">
        <v>101</v>
      </c>
      <c r="G138" s="26" t="s">
        <v>225</v>
      </c>
      <c r="H138" s="82" t="s">
        <v>39</v>
      </c>
      <c r="I138" s="82" t="s">
        <v>39</v>
      </c>
      <c r="J138" s="14" t="s">
        <v>75</v>
      </c>
      <c r="K138" s="14" t="s">
        <v>76</v>
      </c>
      <c r="L138" s="14" t="s">
        <v>77</v>
      </c>
      <c r="M138" s="14">
        <v>10.72</v>
      </c>
      <c r="N138" s="82" t="s">
        <v>49</v>
      </c>
      <c r="O138" s="82" t="s">
        <v>45</v>
      </c>
      <c r="P138" s="82" t="s">
        <v>69</v>
      </c>
      <c r="Q138" s="82" t="s">
        <v>41</v>
      </c>
      <c r="R138" s="82" t="s">
        <v>53</v>
      </c>
      <c r="S138" s="82" t="s">
        <v>50</v>
      </c>
      <c r="T138" s="87">
        <f>U138+U141</f>
        <v>11152187</v>
      </c>
      <c r="U138" s="85">
        <v>8000000</v>
      </c>
      <c r="V138" s="85">
        <f t="shared" ref="V138" si="5">U138</f>
        <v>8000000</v>
      </c>
      <c r="W138" s="82" t="s">
        <v>51</v>
      </c>
      <c r="X138" s="82" t="s">
        <v>51</v>
      </c>
      <c r="Y138" s="82" t="s">
        <v>51</v>
      </c>
      <c r="Z138" s="82" t="s">
        <v>51</v>
      </c>
      <c r="AA138" s="82" t="s">
        <v>51</v>
      </c>
      <c r="AB138" s="85">
        <v>1411764.71</v>
      </c>
      <c r="AC138" s="64" t="s">
        <v>42</v>
      </c>
      <c r="AD138" s="82" t="s">
        <v>51</v>
      </c>
      <c r="AE138" s="85">
        <f t="shared" ref="AE138" si="6">V138</f>
        <v>8000000</v>
      </c>
      <c r="AF138" s="82" t="s">
        <v>51</v>
      </c>
      <c r="AG138" s="82" t="s">
        <v>51</v>
      </c>
      <c r="AH138" s="86">
        <v>45992</v>
      </c>
      <c r="AI138" s="86">
        <v>46054</v>
      </c>
      <c r="AJ138" s="84"/>
    </row>
    <row r="139" spans="1:36" s="3" customFormat="1" ht="72" customHeight="1" x14ac:dyDescent="0.25">
      <c r="A139" s="22"/>
      <c r="B139" s="81"/>
      <c r="C139" s="82"/>
      <c r="D139" s="27"/>
      <c r="E139" s="27"/>
      <c r="F139" s="83"/>
      <c r="G139" s="27"/>
      <c r="H139" s="82"/>
      <c r="I139" s="82"/>
      <c r="J139" s="4" t="s">
        <v>70</v>
      </c>
      <c r="K139" s="4" t="s">
        <v>71</v>
      </c>
      <c r="L139" s="4" t="s">
        <v>72</v>
      </c>
      <c r="M139" s="14">
        <v>1</v>
      </c>
      <c r="N139" s="82"/>
      <c r="O139" s="82"/>
      <c r="P139" s="82"/>
      <c r="Q139" s="82"/>
      <c r="R139" s="82"/>
      <c r="S139" s="82"/>
      <c r="T139" s="82"/>
      <c r="U139" s="85"/>
      <c r="V139" s="85"/>
      <c r="W139" s="82"/>
      <c r="X139" s="82"/>
      <c r="Y139" s="82"/>
      <c r="Z139" s="82"/>
      <c r="AA139" s="82"/>
      <c r="AB139" s="85"/>
      <c r="AC139" s="64"/>
      <c r="AD139" s="82"/>
      <c r="AE139" s="85"/>
      <c r="AF139" s="82"/>
      <c r="AG139" s="82"/>
      <c r="AH139" s="86"/>
      <c r="AI139" s="86"/>
      <c r="AJ139" s="84"/>
    </row>
    <row r="140" spans="1:36" s="3" customFormat="1" ht="48" x14ac:dyDescent="0.25">
      <c r="A140" s="23"/>
      <c r="B140" s="81"/>
      <c r="C140" s="82"/>
      <c r="D140" s="28"/>
      <c r="E140" s="28"/>
      <c r="F140" s="83"/>
      <c r="G140" s="28"/>
      <c r="H140" s="82"/>
      <c r="I140" s="82"/>
      <c r="J140" s="4" t="s">
        <v>79</v>
      </c>
      <c r="K140" s="4" t="s">
        <v>80</v>
      </c>
      <c r="L140" s="4" t="s">
        <v>81</v>
      </c>
      <c r="M140" s="14">
        <v>107216</v>
      </c>
      <c r="N140" s="82"/>
      <c r="O140" s="82"/>
      <c r="P140" s="82"/>
      <c r="Q140" s="82"/>
      <c r="R140" s="82"/>
      <c r="S140" s="82"/>
      <c r="T140" s="82"/>
      <c r="U140" s="85"/>
      <c r="V140" s="85"/>
      <c r="W140" s="82"/>
      <c r="X140" s="82"/>
      <c r="Y140" s="82"/>
      <c r="Z140" s="82"/>
      <c r="AA140" s="82"/>
      <c r="AB140" s="85"/>
      <c r="AC140" s="64"/>
      <c r="AD140" s="82"/>
      <c r="AE140" s="85"/>
      <c r="AF140" s="82"/>
      <c r="AG140" s="82"/>
      <c r="AH140" s="86"/>
      <c r="AI140" s="86"/>
      <c r="AJ140" s="84"/>
    </row>
    <row r="141" spans="1:36" s="3" customFormat="1" ht="72" customHeight="1" x14ac:dyDescent="0.25">
      <c r="A141" s="22"/>
      <c r="B141" s="81"/>
      <c r="C141" s="82"/>
      <c r="D141" s="26" t="s">
        <v>63</v>
      </c>
      <c r="E141" s="26" t="s">
        <v>64</v>
      </c>
      <c r="F141" s="83" t="s">
        <v>102</v>
      </c>
      <c r="G141" s="26" t="s">
        <v>225</v>
      </c>
      <c r="H141" s="82"/>
      <c r="I141" s="82"/>
      <c r="J141" s="14" t="s">
        <v>82</v>
      </c>
      <c r="K141" s="14" t="s">
        <v>83</v>
      </c>
      <c r="L141" s="14" t="s">
        <v>77</v>
      </c>
      <c r="M141" s="14">
        <v>7</v>
      </c>
      <c r="N141" s="82" t="s">
        <v>49</v>
      </c>
      <c r="O141" s="82"/>
      <c r="P141" s="82" t="s">
        <v>69</v>
      </c>
      <c r="Q141" s="82" t="s">
        <v>41</v>
      </c>
      <c r="R141" s="82" t="s">
        <v>53</v>
      </c>
      <c r="S141" s="82" t="s">
        <v>50</v>
      </c>
      <c r="T141" s="82"/>
      <c r="U141" s="85">
        <v>3152187</v>
      </c>
      <c r="V141" s="85">
        <f t="shared" ref="V141" si="7">U141</f>
        <v>3152187</v>
      </c>
      <c r="W141" s="82" t="s">
        <v>51</v>
      </c>
      <c r="X141" s="82" t="s">
        <v>51</v>
      </c>
      <c r="Y141" s="82" t="s">
        <v>51</v>
      </c>
      <c r="Z141" s="82" t="s">
        <v>51</v>
      </c>
      <c r="AA141" s="82" t="s">
        <v>51</v>
      </c>
      <c r="AB141" s="85">
        <v>556268.30000000005</v>
      </c>
      <c r="AC141" s="85" t="s">
        <v>42</v>
      </c>
      <c r="AD141" s="82" t="s">
        <v>51</v>
      </c>
      <c r="AE141" s="85">
        <f t="shared" ref="AE141" si="8">V141</f>
        <v>3152187</v>
      </c>
      <c r="AF141" s="82" t="s">
        <v>51</v>
      </c>
      <c r="AG141" s="82" t="s">
        <v>51</v>
      </c>
      <c r="AH141" s="86"/>
      <c r="AI141" s="86"/>
      <c r="AJ141" s="84"/>
    </row>
    <row r="142" spans="1:36" s="3" customFormat="1" ht="48" x14ac:dyDescent="0.25">
      <c r="A142" s="23"/>
      <c r="B142" s="81"/>
      <c r="C142" s="82"/>
      <c r="D142" s="27"/>
      <c r="E142" s="27"/>
      <c r="F142" s="83"/>
      <c r="G142" s="27"/>
      <c r="H142" s="82"/>
      <c r="I142" s="82"/>
      <c r="J142" s="4" t="s">
        <v>70</v>
      </c>
      <c r="K142" s="4" t="s">
        <v>71</v>
      </c>
      <c r="L142" s="4" t="s">
        <v>72</v>
      </c>
      <c r="M142" s="14">
        <v>1</v>
      </c>
      <c r="N142" s="82"/>
      <c r="O142" s="82"/>
      <c r="P142" s="82"/>
      <c r="Q142" s="82"/>
      <c r="R142" s="82"/>
      <c r="S142" s="82"/>
      <c r="T142" s="82"/>
      <c r="U142" s="85"/>
      <c r="V142" s="85"/>
      <c r="W142" s="82"/>
      <c r="X142" s="82"/>
      <c r="Y142" s="82"/>
      <c r="Z142" s="82"/>
      <c r="AA142" s="82"/>
      <c r="AB142" s="85"/>
      <c r="AC142" s="85"/>
      <c r="AD142" s="82"/>
      <c r="AE142" s="85"/>
      <c r="AF142" s="82"/>
      <c r="AG142" s="82"/>
      <c r="AH142" s="86"/>
      <c r="AI142" s="86"/>
      <c r="AJ142" s="84"/>
    </row>
    <row r="143" spans="1:36" s="3" customFormat="1" ht="48" x14ac:dyDescent="0.25">
      <c r="A143" s="23"/>
      <c r="B143" s="81"/>
      <c r="C143" s="82"/>
      <c r="D143" s="27"/>
      <c r="E143" s="27"/>
      <c r="F143" s="83"/>
      <c r="G143" s="27"/>
      <c r="H143" s="82"/>
      <c r="I143" s="82"/>
      <c r="J143" s="4" t="s">
        <v>79</v>
      </c>
      <c r="K143" s="4" t="s">
        <v>80</v>
      </c>
      <c r="L143" s="4" t="s">
        <v>81</v>
      </c>
      <c r="M143" s="14">
        <v>630296</v>
      </c>
      <c r="N143" s="82"/>
      <c r="O143" s="82"/>
      <c r="P143" s="82"/>
      <c r="Q143" s="82"/>
      <c r="R143" s="82"/>
      <c r="S143" s="82"/>
      <c r="T143" s="82"/>
      <c r="U143" s="85"/>
      <c r="V143" s="85"/>
      <c r="W143" s="82"/>
      <c r="X143" s="82"/>
      <c r="Y143" s="82"/>
      <c r="Z143" s="82"/>
      <c r="AA143" s="82"/>
      <c r="AB143" s="85"/>
      <c r="AC143" s="85"/>
      <c r="AD143" s="82"/>
      <c r="AE143" s="85"/>
      <c r="AF143" s="82"/>
      <c r="AG143" s="82"/>
      <c r="AH143" s="86"/>
      <c r="AI143" s="86"/>
      <c r="AJ143" s="84"/>
    </row>
    <row r="144" spans="1:36" s="3" customFormat="1" ht="105.6" customHeight="1" x14ac:dyDescent="0.25">
      <c r="A144" s="23"/>
      <c r="B144" s="81"/>
      <c r="C144" s="82"/>
      <c r="D144" s="28"/>
      <c r="E144" s="28"/>
      <c r="F144" s="83"/>
      <c r="G144" s="28"/>
      <c r="H144" s="82"/>
      <c r="I144" s="82"/>
      <c r="J144" s="14" t="s">
        <v>75</v>
      </c>
      <c r="K144" s="14" t="s">
        <v>76</v>
      </c>
      <c r="L144" s="14" t="s">
        <v>77</v>
      </c>
      <c r="M144" s="14">
        <v>7</v>
      </c>
      <c r="N144" s="82"/>
      <c r="O144" s="82"/>
      <c r="P144" s="82"/>
      <c r="Q144" s="82"/>
      <c r="R144" s="82"/>
      <c r="S144" s="82"/>
      <c r="T144" s="82"/>
      <c r="U144" s="85"/>
      <c r="V144" s="85"/>
      <c r="W144" s="82"/>
      <c r="X144" s="82"/>
      <c r="Y144" s="82"/>
      <c r="Z144" s="82"/>
      <c r="AA144" s="82"/>
      <c r="AB144" s="85"/>
      <c r="AC144" s="85"/>
      <c r="AD144" s="82"/>
      <c r="AE144" s="85"/>
      <c r="AF144" s="82"/>
      <c r="AG144" s="82"/>
      <c r="AH144" s="86"/>
      <c r="AI144" s="86"/>
      <c r="AJ144" s="84"/>
    </row>
    <row r="145" spans="1:36" s="95" customFormat="1" ht="114.75" customHeight="1" x14ac:dyDescent="0.25">
      <c r="A145" s="88"/>
      <c r="B145" s="89" t="s">
        <v>226</v>
      </c>
      <c r="C145" s="89" t="s">
        <v>227</v>
      </c>
      <c r="D145" s="89" t="s">
        <v>233</v>
      </c>
      <c r="E145" s="89" t="s">
        <v>235</v>
      </c>
      <c r="F145" s="90" t="s">
        <v>228</v>
      </c>
      <c r="G145" s="89" t="s">
        <v>234</v>
      </c>
      <c r="H145" s="89" t="s">
        <v>39</v>
      </c>
      <c r="I145" s="89" t="s">
        <v>39</v>
      </c>
      <c r="J145" s="91" t="s">
        <v>238</v>
      </c>
      <c r="K145" s="91" t="s">
        <v>241</v>
      </c>
      <c r="L145" s="91" t="s">
        <v>242</v>
      </c>
      <c r="M145" s="91">
        <v>1</v>
      </c>
      <c r="N145" s="89" t="s">
        <v>49</v>
      </c>
      <c r="O145" s="90" t="s">
        <v>45</v>
      </c>
      <c r="P145" s="89" t="s">
        <v>69</v>
      </c>
      <c r="Q145" s="89" t="s">
        <v>41</v>
      </c>
      <c r="R145" s="89" t="s">
        <v>53</v>
      </c>
      <c r="S145" s="89" t="s">
        <v>50</v>
      </c>
      <c r="T145" s="92">
        <f>U145</f>
        <v>5260349.66</v>
      </c>
      <c r="U145" s="93">
        <v>5260349.66</v>
      </c>
      <c r="V145" s="93">
        <f>U145</f>
        <v>5260349.66</v>
      </c>
      <c r="W145" s="89" t="s">
        <v>51</v>
      </c>
      <c r="X145" s="89" t="s">
        <v>51</v>
      </c>
      <c r="Y145" s="89" t="s">
        <v>51</v>
      </c>
      <c r="Z145" s="89" t="s">
        <v>51</v>
      </c>
      <c r="AA145" s="89" t="s">
        <v>51</v>
      </c>
      <c r="AB145" s="89">
        <v>276860.51</v>
      </c>
      <c r="AC145" s="89" t="s">
        <v>42</v>
      </c>
      <c r="AD145" s="89" t="s">
        <v>51</v>
      </c>
      <c r="AE145" s="93">
        <f>U145</f>
        <v>5260349.66</v>
      </c>
      <c r="AF145" s="89" t="s">
        <v>51</v>
      </c>
      <c r="AG145" s="89" t="s">
        <v>51</v>
      </c>
      <c r="AH145" s="94" t="s">
        <v>236</v>
      </c>
      <c r="AI145" s="94" t="s">
        <v>237</v>
      </c>
      <c r="AJ145" s="90"/>
    </row>
    <row r="146" spans="1:36" s="95" customFormat="1" ht="60" x14ac:dyDescent="0.25">
      <c r="A146" s="88"/>
      <c r="B146" s="96"/>
      <c r="C146" s="96"/>
      <c r="D146" s="96"/>
      <c r="E146" s="96"/>
      <c r="F146" s="90"/>
      <c r="G146" s="96"/>
      <c r="H146" s="96"/>
      <c r="I146" s="96"/>
      <c r="J146" s="91" t="s">
        <v>239</v>
      </c>
      <c r="K146" s="91" t="s">
        <v>243</v>
      </c>
      <c r="L146" s="91" t="s">
        <v>244</v>
      </c>
      <c r="M146" s="91" t="s">
        <v>245</v>
      </c>
      <c r="N146" s="96"/>
      <c r="O146" s="90"/>
      <c r="P146" s="96"/>
      <c r="Q146" s="96"/>
      <c r="R146" s="96"/>
      <c r="S146" s="96"/>
      <c r="T146" s="96"/>
      <c r="U146" s="97"/>
      <c r="V146" s="97"/>
      <c r="W146" s="96"/>
      <c r="X146" s="96"/>
      <c r="Y146" s="96"/>
      <c r="Z146" s="96"/>
      <c r="AA146" s="96"/>
      <c r="AB146" s="96"/>
      <c r="AC146" s="96"/>
      <c r="AD146" s="96"/>
      <c r="AE146" s="97"/>
      <c r="AF146" s="96"/>
      <c r="AG146" s="96"/>
      <c r="AH146" s="94"/>
      <c r="AI146" s="94"/>
      <c r="AJ146" s="90"/>
    </row>
    <row r="147" spans="1:36" s="95" customFormat="1" ht="283.5" customHeight="1" x14ac:dyDescent="0.25">
      <c r="A147" s="88"/>
      <c r="B147" s="98"/>
      <c r="C147" s="98"/>
      <c r="D147" s="98"/>
      <c r="E147" s="98"/>
      <c r="F147" s="90"/>
      <c r="G147" s="98"/>
      <c r="H147" s="98"/>
      <c r="I147" s="98"/>
      <c r="J147" s="91" t="s">
        <v>240</v>
      </c>
      <c r="K147" s="91" t="s">
        <v>246</v>
      </c>
      <c r="L147" s="91" t="s">
        <v>244</v>
      </c>
      <c r="M147" s="91" t="s">
        <v>245</v>
      </c>
      <c r="N147" s="98"/>
      <c r="O147" s="90"/>
      <c r="P147" s="98"/>
      <c r="Q147" s="98"/>
      <c r="R147" s="98"/>
      <c r="S147" s="98"/>
      <c r="T147" s="98"/>
      <c r="U147" s="99"/>
      <c r="V147" s="99"/>
      <c r="W147" s="98"/>
      <c r="X147" s="98"/>
      <c r="Y147" s="98"/>
      <c r="Z147" s="98"/>
      <c r="AA147" s="98"/>
      <c r="AB147" s="98"/>
      <c r="AC147" s="98"/>
      <c r="AD147" s="98"/>
      <c r="AE147" s="99"/>
      <c r="AF147" s="98"/>
      <c r="AG147" s="98"/>
      <c r="AH147" s="94"/>
      <c r="AI147" s="94"/>
      <c r="AJ147" s="90"/>
    </row>
    <row r="148" spans="1:36" s="95" customFormat="1" ht="100.5" customHeight="1" x14ac:dyDescent="0.25">
      <c r="A148" s="88"/>
      <c r="B148" s="89" t="s">
        <v>231</v>
      </c>
      <c r="C148" s="89" t="s">
        <v>232</v>
      </c>
      <c r="D148" s="89" t="s">
        <v>233</v>
      </c>
      <c r="E148" s="89" t="s">
        <v>235</v>
      </c>
      <c r="F148" s="100" t="s">
        <v>247</v>
      </c>
      <c r="G148" s="89" t="s">
        <v>234</v>
      </c>
      <c r="H148" s="89" t="s">
        <v>39</v>
      </c>
      <c r="I148" s="89" t="s">
        <v>39</v>
      </c>
      <c r="J148" s="91" t="s">
        <v>238</v>
      </c>
      <c r="K148" s="91" t="s">
        <v>241</v>
      </c>
      <c r="L148" s="91" t="s">
        <v>242</v>
      </c>
      <c r="M148" s="91" t="s">
        <v>248</v>
      </c>
      <c r="N148" s="89" t="s">
        <v>49</v>
      </c>
      <c r="O148" s="90" t="s">
        <v>48</v>
      </c>
      <c r="P148" s="89" t="s">
        <v>69</v>
      </c>
      <c r="Q148" s="89" t="s">
        <v>41</v>
      </c>
      <c r="R148" s="89" t="s">
        <v>53</v>
      </c>
      <c r="S148" s="89" t="s">
        <v>50</v>
      </c>
      <c r="T148" s="92">
        <f>U148</f>
        <v>459070.9</v>
      </c>
      <c r="U148" s="93">
        <v>459070.9</v>
      </c>
      <c r="V148" s="93">
        <f>U148</f>
        <v>459070.9</v>
      </c>
      <c r="W148" s="89" t="s">
        <v>51</v>
      </c>
      <c r="X148" s="89" t="s">
        <v>51</v>
      </c>
      <c r="Y148" s="89" t="s">
        <v>51</v>
      </c>
      <c r="Z148" s="89" t="s">
        <v>51</v>
      </c>
      <c r="AA148" s="89" t="s">
        <v>51</v>
      </c>
      <c r="AB148" s="89">
        <v>24161.64</v>
      </c>
      <c r="AC148" s="89" t="s">
        <v>42</v>
      </c>
      <c r="AD148" s="89" t="s">
        <v>51</v>
      </c>
      <c r="AE148" s="93">
        <f>U148</f>
        <v>459070.9</v>
      </c>
      <c r="AF148" s="89" t="s">
        <v>51</v>
      </c>
      <c r="AG148" s="89" t="s">
        <v>51</v>
      </c>
      <c r="AH148" s="101" t="s">
        <v>230</v>
      </c>
      <c r="AI148" s="101" t="s">
        <v>229</v>
      </c>
      <c r="AJ148" s="90"/>
    </row>
    <row r="149" spans="1:36" s="95" customFormat="1" ht="123.75" customHeight="1" x14ac:dyDescent="0.25">
      <c r="A149" s="88"/>
      <c r="B149" s="96"/>
      <c r="C149" s="96"/>
      <c r="D149" s="96"/>
      <c r="E149" s="96"/>
      <c r="F149" s="100"/>
      <c r="G149" s="96"/>
      <c r="H149" s="96"/>
      <c r="I149" s="96"/>
      <c r="J149" s="91" t="s">
        <v>249</v>
      </c>
      <c r="K149" s="91" t="s">
        <v>243</v>
      </c>
      <c r="L149" s="91" t="s">
        <v>244</v>
      </c>
      <c r="M149" s="91" t="s">
        <v>250</v>
      </c>
      <c r="N149" s="96"/>
      <c r="O149" s="90"/>
      <c r="P149" s="96"/>
      <c r="Q149" s="96"/>
      <c r="R149" s="96"/>
      <c r="S149" s="96"/>
      <c r="T149" s="96"/>
      <c r="U149" s="97"/>
      <c r="V149" s="97"/>
      <c r="W149" s="96"/>
      <c r="X149" s="96"/>
      <c r="Y149" s="96"/>
      <c r="Z149" s="96"/>
      <c r="AA149" s="96"/>
      <c r="AB149" s="96"/>
      <c r="AC149" s="96"/>
      <c r="AD149" s="96"/>
      <c r="AE149" s="97"/>
      <c r="AF149" s="96"/>
      <c r="AG149" s="96"/>
      <c r="AH149" s="101"/>
      <c r="AI149" s="101"/>
      <c r="AJ149" s="90"/>
    </row>
    <row r="150" spans="1:36" s="95" customFormat="1" ht="240" customHeight="1" x14ac:dyDescent="0.25">
      <c r="A150" s="88"/>
      <c r="B150" s="98"/>
      <c r="C150" s="98"/>
      <c r="D150" s="98"/>
      <c r="E150" s="98"/>
      <c r="F150" s="100"/>
      <c r="G150" s="98"/>
      <c r="H150" s="98"/>
      <c r="I150" s="98"/>
      <c r="J150" s="91" t="s">
        <v>240</v>
      </c>
      <c r="K150" s="91" t="s">
        <v>246</v>
      </c>
      <c r="L150" s="91" t="s">
        <v>244</v>
      </c>
      <c r="M150" s="91" t="s">
        <v>250</v>
      </c>
      <c r="N150" s="98"/>
      <c r="O150" s="90"/>
      <c r="P150" s="98"/>
      <c r="Q150" s="98"/>
      <c r="R150" s="98"/>
      <c r="S150" s="98"/>
      <c r="T150" s="98"/>
      <c r="U150" s="99"/>
      <c r="V150" s="99"/>
      <c r="W150" s="98"/>
      <c r="X150" s="98"/>
      <c r="Y150" s="98"/>
      <c r="Z150" s="98"/>
      <c r="AA150" s="98"/>
      <c r="AB150" s="98"/>
      <c r="AC150" s="98"/>
      <c r="AD150" s="98"/>
      <c r="AE150" s="99"/>
      <c r="AF150" s="98"/>
      <c r="AG150" s="98"/>
      <c r="AH150" s="101"/>
      <c r="AI150" s="101"/>
      <c r="AJ150" s="90"/>
    </row>
    <row r="152" spans="1:36" x14ac:dyDescent="0.25">
      <c r="V152" s="24">
        <f>+SUBTOTAL(9,V6:V144)</f>
        <v>64269351.149999991</v>
      </c>
    </row>
  </sheetData>
  <autoFilter ref="B3:AJ144" xr:uid="{B71503AD-87E7-40BD-91CE-0D66B627682F}">
    <filterColumn colId="8" showButton="0"/>
    <filterColumn colId="9" showButton="0"/>
    <filterColumn colId="10" showButton="0"/>
    <filterColumn colId="20" showButton="0"/>
    <filterColumn colId="21" showButton="0"/>
    <filterColumn colId="22" showButton="0"/>
    <filterColumn colId="23" showButton="0"/>
    <filterColumn colId="24" showButton="0"/>
    <filterColumn colId="28" showButton="0"/>
    <filterColumn colId="29" showButton="0"/>
  </autoFilter>
  <mergeCells count="1204">
    <mergeCell ref="O138:O144"/>
    <mergeCell ref="P138:P144"/>
    <mergeCell ref="Q138:Q144"/>
    <mergeCell ref="AB141:AB144"/>
    <mergeCell ref="AC141:AC144"/>
    <mergeCell ref="AE141:AE144"/>
    <mergeCell ref="AD138:AD144"/>
    <mergeCell ref="AE138:AE140"/>
    <mergeCell ref="AF138:AF144"/>
    <mergeCell ref="AG138:AG144"/>
    <mergeCell ref="AH138:AH144"/>
    <mergeCell ref="AI138:AI144"/>
    <mergeCell ref="X138:X144"/>
    <mergeCell ref="Y138:Y144"/>
    <mergeCell ref="Z138:Z144"/>
    <mergeCell ref="AA138:AA144"/>
    <mergeCell ref="AB138:AB140"/>
    <mergeCell ref="AC138:AC140"/>
    <mergeCell ref="R138:R144"/>
    <mergeCell ref="S138:S144"/>
    <mergeCell ref="T138:T144"/>
    <mergeCell ref="U138:U140"/>
    <mergeCell ref="V138:V140"/>
    <mergeCell ref="W138:W144"/>
    <mergeCell ref="AG136:AG137"/>
    <mergeCell ref="AH136:AH137"/>
    <mergeCell ref="AI136:AI137"/>
    <mergeCell ref="AJ136:AJ137"/>
    <mergeCell ref="B138:B144"/>
    <mergeCell ref="C138:C144"/>
    <mergeCell ref="F138:F140"/>
    <mergeCell ref="AA136:AA137"/>
    <mergeCell ref="AB136:AB137"/>
    <mergeCell ref="AC136:AC137"/>
    <mergeCell ref="AD136:AD137"/>
    <mergeCell ref="AE136:AE137"/>
    <mergeCell ref="AF136:AF137"/>
    <mergeCell ref="U136:U137"/>
    <mergeCell ref="V136:V137"/>
    <mergeCell ref="W136:W137"/>
    <mergeCell ref="X136:X137"/>
    <mergeCell ref="Y136:Y137"/>
    <mergeCell ref="Z136:Z137"/>
    <mergeCell ref="O136:O137"/>
    <mergeCell ref="P136:P137"/>
    <mergeCell ref="Q136:Q137"/>
    <mergeCell ref="R136:R137"/>
    <mergeCell ref="S136:S137"/>
    <mergeCell ref="T136:T137"/>
    <mergeCell ref="AJ138:AJ144"/>
    <mergeCell ref="F141:F144"/>
    <mergeCell ref="U141:U144"/>
    <mergeCell ref="V141:V144"/>
    <mergeCell ref="H138:H144"/>
    <mergeCell ref="I138:I144"/>
    <mergeCell ref="N138:N144"/>
    <mergeCell ref="AJ134:AJ135"/>
    <mergeCell ref="B136:B137"/>
    <mergeCell ref="C136:C137"/>
    <mergeCell ref="D136:D137"/>
    <mergeCell ref="E136:E137"/>
    <mergeCell ref="F136:F137"/>
    <mergeCell ref="G136:G137"/>
    <mergeCell ref="H136:H137"/>
    <mergeCell ref="I136:I137"/>
    <mergeCell ref="N136:N137"/>
    <mergeCell ref="AD134:AD135"/>
    <mergeCell ref="AE134:AE135"/>
    <mergeCell ref="AF134:AF135"/>
    <mergeCell ref="AG134:AG135"/>
    <mergeCell ref="AH134:AH135"/>
    <mergeCell ref="AI134:AI135"/>
    <mergeCell ref="X134:X135"/>
    <mergeCell ref="Y134:Y135"/>
    <mergeCell ref="Z134:Z135"/>
    <mergeCell ref="AA134:AA135"/>
    <mergeCell ref="AB134:AB135"/>
    <mergeCell ref="AC134:AC135"/>
    <mergeCell ref="R134:R135"/>
    <mergeCell ref="S134:S135"/>
    <mergeCell ref="T134:T135"/>
    <mergeCell ref="U134:U135"/>
    <mergeCell ref="V134:V135"/>
    <mergeCell ref="W134:W135"/>
    <mergeCell ref="H134:H135"/>
    <mergeCell ref="I134:I135"/>
    <mergeCell ref="N134:N135"/>
    <mergeCell ref="O134:O135"/>
    <mergeCell ref="P134:P135"/>
    <mergeCell ref="Q134:Q135"/>
    <mergeCell ref="B134:B135"/>
    <mergeCell ref="C134:C135"/>
    <mergeCell ref="D134:D135"/>
    <mergeCell ref="E134:E135"/>
    <mergeCell ref="F134:F135"/>
    <mergeCell ref="G134:G135"/>
    <mergeCell ref="O131:O133"/>
    <mergeCell ref="U131:U133"/>
    <mergeCell ref="V131:V133"/>
    <mergeCell ref="AB131:AB133"/>
    <mergeCell ref="AE131:AE133"/>
    <mergeCell ref="J132:J133"/>
    <mergeCell ref="K132:K133"/>
    <mergeCell ref="L132:L133"/>
    <mergeCell ref="M132:M133"/>
    <mergeCell ref="E131:E133"/>
    <mergeCell ref="L129:L130"/>
    <mergeCell ref="M129:M130"/>
    <mergeCell ref="F131:F133"/>
    <mergeCell ref="N131:N133"/>
    <mergeCell ref="N128:N130"/>
    <mergeCell ref="O128:O130"/>
    <mergeCell ref="U128:U130"/>
    <mergeCell ref="V128:V130"/>
    <mergeCell ref="AB128:AB130"/>
    <mergeCell ref="AE128:AE130"/>
    <mergeCell ref="N125:N127"/>
    <mergeCell ref="U125:U127"/>
    <mergeCell ref="V125:V127"/>
    <mergeCell ref="AB125:AB127"/>
    <mergeCell ref="AE125:AE127"/>
    <mergeCell ref="J126:J127"/>
    <mergeCell ref="K126:K127"/>
    <mergeCell ref="L126:L127"/>
    <mergeCell ref="M126:M127"/>
    <mergeCell ref="H119:H133"/>
    <mergeCell ref="I119:I133"/>
    <mergeCell ref="P119:P133"/>
    <mergeCell ref="J123:J124"/>
    <mergeCell ref="K123:K124"/>
    <mergeCell ref="L123:L124"/>
    <mergeCell ref="M123:M124"/>
    <mergeCell ref="G131:G133"/>
    <mergeCell ref="J120:J121"/>
    <mergeCell ref="K120:K121"/>
    <mergeCell ref="L120:L121"/>
    <mergeCell ref="M120:M121"/>
    <mergeCell ref="N122:N124"/>
    <mergeCell ref="O122:O127"/>
    <mergeCell ref="U122:U124"/>
    <mergeCell ref="V122:V124"/>
    <mergeCell ref="AC119:AC133"/>
    <mergeCell ref="AD119:AD133"/>
    <mergeCell ref="AE119:AE121"/>
    <mergeCell ref="AF119:AF133"/>
    <mergeCell ref="AG119:AG133"/>
    <mergeCell ref="AH119:AH133"/>
    <mergeCell ref="AE122:AE124"/>
    <mergeCell ref="W119:W133"/>
    <mergeCell ref="X119:X133"/>
    <mergeCell ref="Y119:Y133"/>
    <mergeCell ref="Z119:Z133"/>
    <mergeCell ref="AA119:AA133"/>
    <mergeCell ref="AB119:AB121"/>
    <mergeCell ref="AB122:AB124"/>
    <mergeCell ref="Q119:Q133"/>
    <mergeCell ref="R119:R133"/>
    <mergeCell ref="S119:S133"/>
    <mergeCell ref="T119:T133"/>
    <mergeCell ref="U119:U121"/>
    <mergeCell ref="V119:V121"/>
    <mergeCell ref="N119:N121"/>
    <mergeCell ref="O119:O121"/>
    <mergeCell ref="J129:J130"/>
    <mergeCell ref="K129:K130"/>
    <mergeCell ref="A119:A133"/>
    <mergeCell ref="B119:B133"/>
    <mergeCell ref="C119:C133"/>
    <mergeCell ref="F119:F121"/>
    <mergeCell ref="F122:F124"/>
    <mergeCell ref="F125:F127"/>
    <mergeCell ref="F128:F130"/>
    <mergeCell ref="AI116:AI118"/>
    <mergeCell ref="AJ116:AJ118"/>
    <mergeCell ref="J117:J118"/>
    <mergeCell ref="K117:K118"/>
    <mergeCell ref="L117:L118"/>
    <mergeCell ref="M117:M118"/>
    <mergeCell ref="AC116:AC118"/>
    <mergeCell ref="AD116:AD118"/>
    <mergeCell ref="AE116:AE118"/>
    <mergeCell ref="AF116:AF118"/>
    <mergeCell ref="AG116:AG118"/>
    <mergeCell ref="AH116:AH118"/>
    <mergeCell ref="W116:W118"/>
    <mergeCell ref="X116:X118"/>
    <mergeCell ref="Y116:Y118"/>
    <mergeCell ref="Z116:Z118"/>
    <mergeCell ref="AA116:AA118"/>
    <mergeCell ref="AB116:AB118"/>
    <mergeCell ref="Q116:Q118"/>
    <mergeCell ref="R116:R118"/>
    <mergeCell ref="S116:S118"/>
    <mergeCell ref="T116:T118"/>
    <mergeCell ref="U116:U118"/>
    <mergeCell ref="AI119:AI133"/>
    <mergeCell ref="AJ119:AJ133"/>
    <mergeCell ref="V116:V118"/>
    <mergeCell ref="G116:G118"/>
    <mergeCell ref="H116:H118"/>
    <mergeCell ref="I116:I118"/>
    <mergeCell ref="N116:N118"/>
    <mergeCell ref="O116:O118"/>
    <mergeCell ref="P116:P118"/>
    <mergeCell ref="AJ113:AJ115"/>
    <mergeCell ref="J114:J115"/>
    <mergeCell ref="K114:K115"/>
    <mergeCell ref="L114:L115"/>
    <mergeCell ref="M114:M115"/>
    <mergeCell ref="B116:B118"/>
    <mergeCell ref="C116:C118"/>
    <mergeCell ref="D116:D118"/>
    <mergeCell ref="E116:E118"/>
    <mergeCell ref="F116:F118"/>
    <mergeCell ref="AD113:AD115"/>
    <mergeCell ref="AE113:AE115"/>
    <mergeCell ref="AF113:AF115"/>
    <mergeCell ref="AG113:AG115"/>
    <mergeCell ref="AH113:AH115"/>
    <mergeCell ref="AI113:AI115"/>
    <mergeCell ref="X113:X115"/>
    <mergeCell ref="Y113:Y115"/>
    <mergeCell ref="Z113:Z115"/>
    <mergeCell ref="AA113:AA115"/>
    <mergeCell ref="AB113:AB115"/>
    <mergeCell ref="AC113:AC115"/>
    <mergeCell ref="R113:R115"/>
    <mergeCell ref="S113:S115"/>
    <mergeCell ref="T113:T115"/>
    <mergeCell ref="U113:U115"/>
    <mergeCell ref="V113:V115"/>
    <mergeCell ref="W113:W115"/>
    <mergeCell ref="H113:H115"/>
    <mergeCell ref="I113:I115"/>
    <mergeCell ref="N113:N115"/>
    <mergeCell ref="O113:O115"/>
    <mergeCell ref="P113:P115"/>
    <mergeCell ref="Q113:Q115"/>
    <mergeCell ref="B113:B115"/>
    <mergeCell ref="C113:C115"/>
    <mergeCell ref="D113:D115"/>
    <mergeCell ref="E113:E115"/>
    <mergeCell ref="F113:F115"/>
    <mergeCell ref="G113:G115"/>
    <mergeCell ref="AG105:AG112"/>
    <mergeCell ref="AH105:AH112"/>
    <mergeCell ref="B105:B112"/>
    <mergeCell ref="C105:C112"/>
    <mergeCell ref="AJ105:AJ112"/>
    <mergeCell ref="F110:F112"/>
    <mergeCell ref="U110:U112"/>
    <mergeCell ref="V110:V112"/>
    <mergeCell ref="AB110:AB112"/>
    <mergeCell ref="AE110:AE112"/>
    <mergeCell ref="AA105:AA112"/>
    <mergeCell ref="AB105:AB109"/>
    <mergeCell ref="AC105:AC112"/>
    <mergeCell ref="AD105:AD112"/>
    <mergeCell ref="AE105:AE109"/>
    <mergeCell ref="AF105:AF112"/>
    <mergeCell ref="U105:U109"/>
    <mergeCell ref="V105:V109"/>
    <mergeCell ref="W105:W112"/>
    <mergeCell ref="X105:X112"/>
    <mergeCell ref="Y105:Y112"/>
    <mergeCell ref="Z105:Z112"/>
    <mergeCell ref="O105:O112"/>
    <mergeCell ref="P105:P112"/>
    <mergeCell ref="Q105:Q112"/>
    <mergeCell ref="R105:R112"/>
    <mergeCell ref="S105:S112"/>
    <mergeCell ref="T105:T112"/>
    <mergeCell ref="F105:F109"/>
    <mergeCell ref="H105:H112"/>
    <mergeCell ref="I105:I112"/>
    <mergeCell ref="N105:N112"/>
    <mergeCell ref="AD102:AD104"/>
    <mergeCell ref="AE102:AE104"/>
    <mergeCell ref="AF102:AF104"/>
    <mergeCell ref="AG102:AG104"/>
    <mergeCell ref="AH102:AH104"/>
    <mergeCell ref="AI102:AI104"/>
    <mergeCell ref="X102:X104"/>
    <mergeCell ref="Y102:Y104"/>
    <mergeCell ref="Z102:Z104"/>
    <mergeCell ref="AA102:AA104"/>
    <mergeCell ref="AB102:AB104"/>
    <mergeCell ref="AC102:AC104"/>
    <mergeCell ref="R102:R104"/>
    <mergeCell ref="S102:S104"/>
    <mergeCell ref="T102:T104"/>
    <mergeCell ref="U102:U104"/>
    <mergeCell ref="V102:V104"/>
    <mergeCell ref="W102:W104"/>
    <mergeCell ref="H102:H104"/>
    <mergeCell ref="I102:I104"/>
    <mergeCell ref="N102:N104"/>
    <mergeCell ref="O102:O104"/>
    <mergeCell ref="AI105:AI112"/>
    <mergeCell ref="P102:P104"/>
    <mergeCell ref="Q102:Q104"/>
    <mergeCell ref="AG99:AG101"/>
    <mergeCell ref="AH99:AH101"/>
    <mergeCell ref="AI99:AI101"/>
    <mergeCell ref="AJ99:AJ101"/>
    <mergeCell ref="B102:B104"/>
    <mergeCell ref="C102:C104"/>
    <mergeCell ref="D102:D104"/>
    <mergeCell ref="E102:E104"/>
    <mergeCell ref="F102:F104"/>
    <mergeCell ref="G102:G104"/>
    <mergeCell ref="AA99:AA101"/>
    <mergeCell ref="AB99:AB101"/>
    <mergeCell ref="AC99:AC101"/>
    <mergeCell ref="AD99:AD101"/>
    <mergeCell ref="AE99:AE101"/>
    <mergeCell ref="AF99:AF101"/>
    <mergeCell ref="U99:U101"/>
    <mergeCell ref="V99:V101"/>
    <mergeCell ref="W99:W101"/>
    <mergeCell ref="X99:X101"/>
    <mergeCell ref="Y99:Y101"/>
    <mergeCell ref="Z99:Z101"/>
    <mergeCell ref="O99:O101"/>
    <mergeCell ref="P99:P101"/>
    <mergeCell ref="Q99:Q101"/>
    <mergeCell ref="R99:R101"/>
    <mergeCell ref="S99:S101"/>
    <mergeCell ref="T99:T101"/>
    <mergeCell ref="AJ102:AJ104"/>
    <mergeCell ref="B99:B101"/>
    <mergeCell ref="C99:C101"/>
    <mergeCell ref="D99:D101"/>
    <mergeCell ref="E99:E101"/>
    <mergeCell ref="F99:F101"/>
    <mergeCell ref="G99:G101"/>
    <mergeCell ref="H99:H101"/>
    <mergeCell ref="I99:I101"/>
    <mergeCell ref="N99:N101"/>
    <mergeCell ref="AD96:AD98"/>
    <mergeCell ref="AE96:AE98"/>
    <mergeCell ref="AF96:AF98"/>
    <mergeCell ref="AG96:AG98"/>
    <mergeCell ref="AH96:AH98"/>
    <mergeCell ref="AI96:AI98"/>
    <mergeCell ref="X96:X98"/>
    <mergeCell ref="Y96:Y98"/>
    <mergeCell ref="Z96:Z98"/>
    <mergeCell ref="AA96:AA98"/>
    <mergeCell ref="AB96:AB98"/>
    <mergeCell ref="AC96:AC98"/>
    <mergeCell ref="R96:R98"/>
    <mergeCell ref="S96:S98"/>
    <mergeCell ref="T96:T98"/>
    <mergeCell ref="U96:U98"/>
    <mergeCell ref="V96:V98"/>
    <mergeCell ref="W96:W98"/>
    <mergeCell ref="H96:H98"/>
    <mergeCell ref="B96:B98"/>
    <mergeCell ref="C96:C98"/>
    <mergeCell ref="D96:D98"/>
    <mergeCell ref="E96:E98"/>
    <mergeCell ref="F96:F98"/>
    <mergeCell ref="G96:G98"/>
    <mergeCell ref="F93:F95"/>
    <mergeCell ref="N93:N95"/>
    <mergeCell ref="O93:O95"/>
    <mergeCell ref="U93:U95"/>
    <mergeCell ref="V93:V95"/>
    <mergeCell ref="AB93:AB95"/>
    <mergeCell ref="AJ85:AJ95"/>
    <mergeCell ref="F88:F92"/>
    <mergeCell ref="N88:N92"/>
    <mergeCell ref="O88:O92"/>
    <mergeCell ref="U88:U92"/>
    <mergeCell ref="V88:V92"/>
    <mergeCell ref="AB88:AB92"/>
    <mergeCell ref="AE88:AE92"/>
    <mergeCell ref="J90:J92"/>
    <mergeCell ref="K90:K92"/>
    <mergeCell ref="AD85:AD95"/>
    <mergeCell ref="AE85:AE87"/>
    <mergeCell ref="AF85:AF95"/>
    <mergeCell ref="AG85:AG95"/>
    <mergeCell ref="AH85:AH95"/>
    <mergeCell ref="AI85:AI95"/>
    <mergeCell ref="AE93:AE95"/>
    <mergeCell ref="AJ96:AJ98"/>
    <mergeCell ref="AC85:AC95"/>
    <mergeCell ref="R85:R95"/>
    <mergeCell ref="S85:S95"/>
    <mergeCell ref="T85:T95"/>
    <mergeCell ref="U85:U87"/>
    <mergeCell ref="V85:V87"/>
    <mergeCell ref="W85:W95"/>
    <mergeCell ref="H85:H95"/>
    <mergeCell ref="I85:I95"/>
    <mergeCell ref="N85:N87"/>
    <mergeCell ref="O85:O87"/>
    <mergeCell ref="P85:P95"/>
    <mergeCell ref="Q85:Q95"/>
    <mergeCell ref="L90:L92"/>
    <mergeCell ref="M90:M92"/>
    <mergeCell ref="P96:P98"/>
    <mergeCell ref="Q96:Q98"/>
    <mergeCell ref="I96:I98"/>
    <mergeCell ref="N96:N98"/>
    <mergeCell ref="O96:O98"/>
    <mergeCell ref="AG82:AG84"/>
    <mergeCell ref="AH82:AH84"/>
    <mergeCell ref="AI82:AI84"/>
    <mergeCell ref="AJ82:AJ84"/>
    <mergeCell ref="B85:B95"/>
    <mergeCell ref="C85:C95"/>
    <mergeCell ref="F85:F87"/>
    <mergeCell ref="AA82:AA84"/>
    <mergeCell ref="AB82:AB84"/>
    <mergeCell ref="AC82:AC84"/>
    <mergeCell ref="AD82:AD84"/>
    <mergeCell ref="AE82:AE84"/>
    <mergeCell ref="AF82:AF84"/>
    <mergeCell ref="U82:U84"/>
    <mergeCell ref="V82:V84"/>
    <mergeCell ref="W82:W84"/>
    <mergeCell ref="X82:X84"/>
    <mergeCell ref="Y82:Y84"/>
    <mergeCell ref="Z82:Z84"/>
    <mergeCell ref="O82:O84"/>
    <mergeCell ref="P82:P84"/>
    <mergeCell ref="Q82:Q84"/>
    <mergeCell ref="R82:R84"/>
    <mergeCell ref="S82:S84"/>
    <mergeCell ref="T82:T84"/>
    <mergeCell ref="Y85:Y95"/>
    <mergeCell ref="Z85:Z95"/>
    <mergeCell ref="AA85:AA95"/>
    <mergeCell ref="AB85:AB87"/>
    <mergeCell ref="X85:X95"/>
    <mergeCell ref="G85:G87"/>
    <mergeCell ref="E88:E92"/>
    <mergeCell ref="AJ79:AJ81"/>
    <mergeCell ref="B82:B84"/>
    <mergeCell ref="C82:C84"/>
    <mergeCell ref="D82:D84"/>
    <mergeCell ref="E82:E84"/>
    <mergeCell ref="F82:F84"/>
    <mergeCell ref="G82:G84"/>
    <mergeCell ref="H82:H84"/>
    <mergeCell ref="I82:I84"/>
    <mergeCell ref="N82:N84"/>
    <mergeCell ref="AD79:AD81"/>
    <mergeCell ref="AE79:AE81"/>
    <mergeCell ref="AF79:AF81"/>
    <mergeCell ref="AG79:AG81"/>
    <mergeCell ref="AH79:AH81"/>
    <mergeCell ref="AI79:AI81"/>
    <mergeCell ref="X79:X81"/>
    <mergeCell ref="Y79:Y81"/>
    <mergeCell ref="Z79:Z81"/>
    <mergeCell ref="AA79:AA81"/>
    <mergeCell ref="AB79:AB81"/>
    <mergeCell ref="AC79:AC81"/>
    <mergeCell ref="R79:R81"/>
    <mergeCell ref="S79:S81"/>
    <mergeCell ref="T79:T81"/>
    <mergeCell ref="U79:U81"/>
    <mergeCell ref="V79:V81"/>
    <mergeCell ref="W79:W81"/>
    <mergeCell ref="H79:H81"/>
    <mergeCell ref="I79:I81"/>
    <mergeCell ref="N79:N81"/>
    <mergeCell ref="O79:O81"/>
    <mergeCell ref="P79:P81"/>
    <mergeCell ref="Q79:Q81"/>
    <mergeCell ref="B79:B81"/>
    <mergeCell ref="C79:C81"/>
    <mergeCell ref="D79:D81"/>
    <mergeCell ref="E79:E81"/>
    <mergeCell ref="F79:F81"/>
    <mergeCell ref="G79:G81"/>
    <mergeCell ref="AJ71:AJ78"/>
    <mergeCell ref="F74:F78"/>
    <mergeCell ref="N74:N78"/>
    <mergeCell ref="U74:U78"/>
    <mergeCell ref="V74:V78"/>
    <mergeCell ref="AB74:AB78"/>
    <mergeCell ref="AE74:AE78"/>
    <mergeCell ref="AD71:AD78"/>
    <mergeCell ref="AE71:AE73"/>
    <mergeCell ref="AF71:AF78"/>
    <mergeCell ref="AG71:AG78"/>
    <mergeCell ref="AH71:AH78"/>
    <mergeCell ref="AI71:AI78"/>
    <mergeCell ref="X71:X78"/>
    <mergeCell ref="Y71:Y78"/>
    <mergeCell ref="Z71:Z78"/>
    <mergeCell ref="AA71:AA78"/>
    <mergeCell ref="AB71:AB73"/>
    <mergeCell ref="AC71:AC78"/>
    <mergeCell ref="R71:R78"/>
    <mergeCell ref="S71:S78"/>
    <mergeCell ref="T71:T78"/>
    <mergeCell ref="U71:U73"/>
    <mergeCell ref="V71:V73"/>
    <mergeCell ref="W71:W78"/>
    <mergeCell ref="H71:H78"/>
    <mergeCell ref="I71:I78"/>
    <mergeCell ref="N71:N73"/>
    <mergeCell ref="O71:O78"/>
    <mergeCell ref="P71:P78"/>
    <mergeCell ref="Q71:Q78"/>
    <mergeCell ref="B71:B78"/>
    <mergeCell ref="C71:C78"/>
    <mergeCell ref="F71:F73"/>
    <mergeCell ref="F68:F70"/>
    <mergeCell ref="N68:N70"/>
    <mergeCell ref="O68:O70"/>
    <mergeCell ref="U68:U70"/>
    <mergeCell ref="V68:V70"/>
    <mergeCell ref="W56:W70"/>
    <mergeCell ref="E59:E61"/>
    <mergeCell ref="G59:G61"/>
    <mergeCell ref="E62:E64"/>
    <mergeCell ref="G62:G64"/>
    <mergeCell ref="E65:E67"/>
    <mergeCell ref="G65:G67"/>
    <mergeCell ref="E68:E70"/>
    <mergeCell ref="G68:G70"/>
    <mergeCell ref="E71:E73"/>
    <mergeCell ref="E74:E78"/>
    <mergeCell ref="G71:G73"/>
    <mergeCell ref="G74:G78"/>
    <mergeCell ref="AH56:AH70"/>
    <mergeCell ref="AI56:AI70"/>
    <mergeCell ref="AJ56:AJ70"/>
    <mergeCell ref="F59:F61"/>
    <mergeCell ref="N59:N61"/>
    <mergeCell ref="U59:U61"/>
    <mergeCell ref="V59:V61"/>
    <mergeCell ref="AB59:AB61"/>
    <mergeCell ref="AE59:AE61"/>
    <mergeCell ref="AA56:AA70"/>
    <mergeCell ref="AB56:AB58"/>
    <mergeCell ref="AC56:AC70"/>
    <mergeCell ref="AD56:AD70"/>
    <mergeCell ref="AE56:AE58"/>
    <mergeCell ref="AF56:AF70"/>
    <mergeCell ref="AE68:AE70"/>
    <mergeCell ref="U56:U58"/>
    <mergeCell ref="V56:V58"/>
    <mergeCell ref="AB51:AB55"/>
    <mergeCell ref="AC51:AC55"/>
    <mergeCell ref="R51:R55"/>
    <mergeCell ref="AB68:AB70"/>
    <mergeCell ref="F65:F67"/>
    <mergeCell ref="N65:N67"/>
    <mergeCell ref="U65:U67"/>
    <mergeCell ref="V65:V67"/>
    <mergeCell ref="AB65:AB67"/>
    <mergeCell ref="AE65:AE67"/>
    <mergeCell ref="F62:F64"/>
    <mergeCell ref="N62:N64"/>
    <mergeCell ref="U62:U64"/>
    <mergeCell ref="V62:V64"/>
    <mergeCell ref="AB62:AB64"/>
    <mergeCell ref="AE62:AE64"/>
    <mergeCell ref="AG56:AG70"/>
    <mergeCell ref="G56:G58"/>
    <mergeCell ref="B51:B55"/>
    <mergeCell ref="C51:C55"/>
    <mergeCell ref="D51:D55"/>
    <mergeCell ref="E51:E55"/>
    <mergeCell ref="F51:F55"/>
    <mergeCell ref="G51:G55"/>
    <mergeCell ref="X56:X70"/>
    <mergeCell ref="Y56:Y70"/>
    <mergeCell ref="Z56:Z70"/>
    <mergeCell ref="O56:O67"/>
    <mergeCell ref="P56:P70"/>
    <mergeCell ref="Q56:Q70"/>
    <mergeCell ref="R56:R70"/>
    <mergeCell ref="S56:S70"/>
    <mergeCell ref="T56:T70"/>
    <mergeCell ref="AJ51:AJ55"/>
    <mergeCell ref="B56:B70"/>
    <mergeCell ref="C56:C70"/>
    <mergeCell ref="F56:F58"/>
    <mergeCell ref="H56:H70"/>
    <mergeCell ref="I56:I70"/>
    <mergeCell ref="N56:N58"/>
    <mergeCell ref="AD51:AD55"/>
    <mergeCell ref="AE51:AE55"/>
    <mergeCell ref="AF51:AF55"/>
    <mergeCell ref="AG51:AG55"/>
    <mergeCell ref="AH51:AH55"/>
    <mergeCell ref="AI51:AI55"/>
    <mergeCell ref="X51:X55"/>
    <mergeCell ref="Y51:Y55"/>
    <mergeCell ref="Z51:Z55"/>
    <mergeCell ref="AA51:AA55"/>
    <mergeCell ref="H45:H50"/>
    <mergeCell ref="I45:I50"/>
    <mergeCell ref="N45:N47"/>
    <mergeCell ref="O45:O47"/>
    <mergeCell ref="P45:P50"/>
    <mergeCell ref="Q45:Q50"/>
    <mergeCell ref="S51:S55"/>
    <mergeCell ref="T51:T55"/>
    <mergeCell ref="U51:U55"/>
    <mergeCell ref="V51:V55"/>
    <mergeCell ref="W51:W55"/>
    <mergeCell ref="H51:H55"/>
    <mergeCell ref="I51:I55"/>
    <mergeCell ref="N51:N55"/>
    <mergeCell ref="O51:O55"/>
    <mergeCell ref="P51:P55"/>
    <mergeCell ref="Q51:Q55"/>
    <mergeCell ref="O48:O50"/>
    <mergeCell ref="U48:U50"/>
    <mergeCell ref="V48:V50"/>
    <mergeCell ref="AB48:AB50"/>
    <mergeCell ref="AE48:AE50"/>
    <mergeCell ref="AD45:AD50"/>
    <mergeCell ref="AE45:AE47"/>
    <mergeCell ref="AF45:AF50"/>
    <mergeCell ref="AG45:AG50"/>
    <mergeCell ref="AH45:AH50"/>
    <mergeCell ref="AI45:AI50"/>
    <mergeCell ref="X45:X50"/>
    <mergeCell ref="Y45:Y50"/>
    <mergeCell ref="Z45:Z50"/>
    <mergeCell ref="AA45:AA50"/>
    <mergeCell ref="AB45:AB47"/>
    <mergeCell ref="AC45:AC50"/>
    <mergeCell ref="R45:R50"/>
    <mergeCell ref="S45:S50"/>
    <mergeCell ref="T45:T50"/>
    <mergeCell ref="U45:U47"/>
    <mergeCell ref="V45:V47"/>
    <mergeCell ref="W45:W50"/>
    <mergeCell ref="B45:B50"/>
    <mergeCell ref="C45:C50"/>
    <mergeCell ref="F45:F47"/>
    <mergeCell ref="AG39:AG44"/>
    <mergeCell ref="AH39:AH44"/>
    <mergeCell ref="AI39:AI44"/>
    <mergeCell ref="AJ39:AJ44"/>
    <mergeCell ref="F42:F44"/>
    <mergeCell ref="N42:N44"/>
    <mergeCell ref="U42:U44"/>
    <mergeCell ref="V42:V44"/>
    <mergeCell ref="AB42:AB44"/>
    <mergeCell ref="AE42:AE44"/>
    <mergeCell ref="AA39:AA44"/>
    <mergeCell ref="AB39:AB41"/>
    <mergeCell ref="AC39:AC44"/>
    <mergeCell ref="AD39:AD44"/>
    <mergeCell ref="AE39:AE41"/>
    <mergeCell ref="AF39:AF44"/>
    <mergeCell ref="U39:U41"/>
    <mergeCell ref="V39:V41"/>
    <mergeCell ref="W39:W44"/>
    <mergeCell ref="X39:X44"/>
    <mergeCell ref="Y39:Y44"/>
    <mergeCell ref="Z39:Z44"/>
    <mergeCell ref="O39:O44"/>
    <mergeCell ref="P39:P44"/>
    <mergeCell ref="Q39:Q44"/>
    <mergeCell ref="R39:R44"/>
    <mergeCell ref="AJ45:AJ50"/>
    <mergeCell ref="F48:F50"/>
    <mergeCell ref="N48:N50"/>
    <mergeCell ref="S39:S44"/>
    <mergeCell ref="T39:T44"/>
    <mergeCell ref="AJ37:AJ38"/>
    <mergeCell ref="B39:B44"/>
    <mergeCell ref="C39:C44"/>
    <mergeCell ref="F39:F41"/>
    <mergeCell ref="H39:H44"/>
    <mergeCell ref="I39:I44"/>
    <mergeCell ref="N39:N41"/>
    <mergeCell ref="AD37:AD38"/>
    <mergeCell ref="AE37:AE38"/>
    <mergeCell ref="AF37:AF38"/>
    <mergeCell ref="AG37:AG38"/>
    <mergeCell ref="AH37:AH38"/>
    <mergeCell ref="AI37:AI38"/>
    <mergeCell ref="X37:X38"/>
    <mergeCell ref="Y37:Y38"/>
    <mergeCell ref="Z37:Z38"/>
    <mergeCell ref="AA37:AA38"/>
    <mergeCell ref="AB37:AB38"/>
    <mergeCell ref="AC37:AC38"/>
    <mergeCell ref="R37:R38"/>
    <mergeCell ref="S37:S38"/>
    <mergeCell ref="T37:T38"/>
    <mergeCell ref="U37:U38"/>
    <mergeCell ref="V37:V38"/>
    <mergeCell ref="W37:W38"/>
    <mergeCell ref="H37:H38"/>
    <mergeCell ref="I37:I38"/>
    <mergeCell ref="N37:N38"/>
    <mergeCell ref="O37:O38"/>
    <mergeCell ref="P37:P38"/>
    <mergeCell ref="Q37:Q38"/>
    <mergeCell ref="B37:B38"/>
    <mergeCell ref="C37:C38"/>
    <mergeCell ref="D37:D38"/>
    <mergeCell ref="E37:E38"/>
    <mergeCell ref="F37:F38"/>
    <mergeCell ref="G37:G38"/>
    <mergeCell ref="AE35:AE36"/>
    <mergeCell ref="AF35:AF36"/>
    <mergeCell ref="AG35:AG36"/>
    <mergeCell ref="AH35:AH36"/>
    <mergeCell ref="AI35:AI36"/>
    <mergeCell ref="AJ35:AJ36"/>
    <mergeCell ref="Y35:Y36"/>
    <mergeCell ref="Z35:Z36"/>
    <mergeCell ref="AA35:AA36"/>
    <mergeCell ref="AB35:AB36"/>
    <mergeCell ref="AC35:AC36"/>
    <mergeCell ref="AD35:AD36"/>
    <mergeCell ref="S35:S36"/>
    <mergeCell ref="T35:T36"/>
    <mergeCell ref="U35:U36"/>
    <mergeCell ref="V35:V36"/>
    <mergeCell ref="W35:W36"/>
    <mergeCell ref="X35:X36"/>
    <mergeCell ref="I35:I36"/>
    <mergeCell ref="N35:N36"/>
    <mergeCell ref="O35:O36"/>
    <mergeCell ref="P35:P36"/>
    <mergeCell ref="Q35:Q36"/>
    <mergeCell ref="R35:R36"/>
    <mergeCell ref="AG33:AG34"/>
    <mergeCell ref="AH33:AH34"/>
    <mergeCell ref="AI33:AI34"/>
    <mergeCell ref="B35:B36"/>
    <mergeCell ref="C35:C36"/>
    <mergeCell ref="D35:D36"/>
    <mergeCell ref="E35:E36"/>
    <mergeCell ref="F35:F36"/>
    <mergeCell ref="G35:G36"/>
    <mergeCell ref="H35:H36"/>
    <mergeCell ref="AA33:AA34"/>
    <mergeCell ref="AB33:AB34"/>
    <mergeCell ref="AC33:AC34"/>
    <mergeCell ref="AD33:AD34"/>
    <mergeCell ref="AE33:AE34"/>
    <mergeCell ref="AF33:AF34"/>
    <mergeCell ref="U33:U34"/>
    <mergeCell ref="V33:V34"/>
    <mergeCell ref="W33:W34"/>
    <mergeCell ref="X33:X34"/>
    <mergeCell ref="Y33:Y34"/>
    <mergeCell ref="Z33:Z34"/>
    <mergeCell ref="O33:O34"/>
    <mergeCell ref="P33:P34"/>
    <mergeCell ref="Q33:Q34"/>
    <mergeCell ref="R33:R34"/>
    <mergeCell ref="S33:S34"/>
    <mergeCell ref="T33:T34"/>
    <mergeCell ref="AJ31:AJ32"/>
    <mergeCell ref="B33:B34"/>
    <mergeCell ref="C33:C34"/>
    <mergeCell ref="D33:D34"/>
    <mergeCell ref="E33:E34"/>
    <mergeCell ref="F33:F34"/>
    <mergeCell ref="G33:G34"/>
    <mergeCell ref="H33:H34"/>
    <mergeCell ref="I33:I34"/>
    <mergeCell ref="N33:N34"/>
    <mergeCell ref="AD31:AD32"/>
    <mergeCell ref="AE31:AE32"/>
    <mergeCell ref="AF31:AF32"/>
    <mergeCell ref="AG31:AG32"/>
    <mergeCell ref="AH31:AH32"/>
    <mergeCell ref="AI31:AI32"/>
    <mergeCell ref="X31:X32"/>
    <mergeCell ref="Y31:Y32"/>
    <mergeCell ref="Z31:Z32"/>
    <mergeCell ref="AA31:AA32"/>
    <mergeCell ref="AB31:AB32"/>
    <mergeCell ref="AC31:AC32"/>
    <mergeCell ref="R31:R32"/>
    <mergeCell ref="S31:S32"/>
    <mergeCell ref="T31:T32"/>
    <mergeCell ref="U31:U32"/>
    <mergeCell ref="V31:V32"/>
    <mergeCell ref="W31:W32"/>
    <mergeCell ref="H31:H32"/>
    <mergeCell ref="I31:I32"/>
    <mergeCell ref="N31:N32"/>
    <mergeCell ref="O31:O32"/>
    <mergeCell ref="P31:P32"/>
    <mergeCell ref="Q31:Q32"/>
    <mergeCell ref="B31:B32"/>
    <mergeCell ref="C31:C32"/>
    <mergeCell ref="D31:D32"/>
    <mergeCell ref="E31:E32"/>
    <mergeCell ref="F31:F32"/>
    <mergeCell ref="G31:G32"/>
    <mergeCell ref="F28:F30"/>
    <mergeCell ref="N28:N30"/>
    <mergeCell ref="O28:O30"/>
    <mergeCell ref="U28:U30"/>
    <mergeCell ref="V28:V30"/>
    <mergeCell ref="AB28:AB30"/>
    <mergeCell ref="J29:J30"/>
    <mergeCell ref="K29:K30"/>
    <mergeCell ref="L29:L30"/>
    <mergeCell ref="M29:M30"/>
    <mergeCell ref="H25:H30"/>
    <mergeCell ref="I25:I30"/>
    <mergeCell ref="AJ25:AJ30"/>
    <mergeCell ref="J26:J27"/>
    <mergeCell ref="K26:K27"/>
    <mergeCell ref="L26:L27"/>
    <mergeCell ref="M26:M27"/>
    <mergeCell ref="AE28:AE30"/>
    <mergeCell ref="AC25:AC30"/>
    <mergeCell ref="AD25:AD30"/>
    <mergeCell ref="AE25:AE27"/>
    <mergeCell ref="AF25:AF30"/>
    <mergeCell ref="AG25:AG30"/>
    <mergeCell ref="AH25:AH30"/>
    <mergeCell ref="W25:W30"/>
    <mergeCell ref="X25:X30"/>
    <mergeCell ref="Y25:Y30"/>
    <mergeCell ref="Z25:Z30"/>
    <mergeCell ref="AA25:AA30"/>
    <mergeCell ref="AB25:AB27"/>
    <mergeCell ref="Q25:Q30"/>
    <mergeCell ref="R25:R30"/>
    <mergeCell ref="S25:S30"/>
    <mergeCell ref="T25:T30"/>
    <mergeCell ref="U25:U27"/>
    <mergeCell ref="V25:V27"/>
    <mergeCell ref="N25:N27"/>
    <mergeCell ref="O25:O27"/>
    <mergeCell ref="P25:P30"/>
    <mergeCell ref="K23:K24"/>
    <mergeCell ref="L23:L24"/>
    <mergeCell ref="M23:M24"/>
    <mergeCell ref="B25:B30"/>
    <mergeCell ref="C25:C30"/>
    <mergeCell ref="F25:F27"/>
    <mergeCell ref="AD22:AD24"/>
    <mergeCell ref="AE22:AE24"/>
    <mergeCell ref="AF22:AF24"/>
    <mergeCell ref="AG22:AG24"/>
    <mergeCell ref="AH22:AH24"/>
    <mergeCell ref="AI22:AI24"/>
    <mergeCell ref="X22:X24"/>
    <mergeCell ref="Y22:Y24"/>
    <mergeCell ref="Z22:Z24"/>
    <mergeCell ref="AA22:AA24"/>
    <mergeCell ref="AB22:AB24"/>
    <mergeCell ref="AC22:AC24"/>
    <mergeCell ref="R22:R24"/>
    <mergeCell ref="S22:S24"/>
    <mergeCell ref="T22:T24"/>
    <mergeCell ref="U22:U24"/>
    <mergeCell ref="V22:V24"/>
    <mergeCell ref="W22:W24"/>
    <mergeCell ref="H22:H24"/>
    <mergeCell ref="I22:I24"/>
    <mergeCell ref="N22:N24"/>
    <mergeCell ref="O22:O24"/>
    <mergeCell ref="AI25:AI30"/>
    <mergeCell ref="P22:P24"/>
    <mergeCell ref="Q22:Q24"/>
    <mergeCell ref="AG19:AG21"/>
    <mergeCell ref="AH19:AH21"/>
    <mergeCell ref="AI19:AI21"/>
    <mergeCell ref="AJ19:AJ21"/>
    <mergeCell ref="B22:B24"/>
    <mergeCell ref="C22:C24"/>
    <mergeCell ref="D22:D24"/>
    <mergeCell ref="E22:E24"/>
    <mergeCell ref="F22:F24"/>
    <mergeCell ref="G22:G24"/>
    <mergeCell ref="AA19:AA21"/>
    <mergeCell ref="AB19:AB21"/>
    <mergeCell ref="AC19:AC21"/>
    <mergeCell ref="AD19:AD21"/>
    <mergeCell ref="AE19:AE21"/>
    <mergeCell ref="AF19:AF21"/>
    <mergeCell ref="U19:U21"/>
    <mergeCell ref="V19:V21"/>
    <mergeCell ref="W19:W21"/>
    <mergeCell ref="X19:X21"/>
    <mergeCell ref="Y19:Y21"/>
    <mergeCell ref="Z19:Z21"/>
    <mergeCell ref="O19:O21"/>
    <mergeCell ref="P19:P21"/>
    <mergeCell ref="Q19:Q21"/>
    <mergeCell ref="R19:R21"/>
    <mergeCell ref="S19:S21"/>
    <mergeCell ref="T19:T21"/>
    <mergeCell ref="AJ22:AJ24"/>
    <mergeCell ref="J23:J24"/>
    <mergeCell ref="B19:B21"/>
    <mergeCell ref="C19:C21"/>
    <mergeCell ref="D19:D21"/>
    <mergeCell ref="E19:E21"/>
    <mergeCell ref="F19:F21"/>
    <mergeCell ref="G19:G21"/>
    <mergeCell ref="H19:H21"/>
    <mergeCell ref="I19:I21"/>
    <mergeCell ref="N19:N21"/>
    <mergeCell ref="AA16:AA18"/>
    <mergeCell ref="AB16:AB18"/>
    <mergeCell ref="AC16:AC18"/>
    <mergeCell ref="AD16:AD18"/>
    <mergeCell ref="AE16:AE18"/>
    <mergeCell ref="AF16:AF18"/>
    <mergeCell ref="U16:U18"/>
    <mergeCell ref="V16:V18"/>
    <mergeCell ref="W16:W18"/>
    <mergeCell ref="X16:X18"/>
    <mergeCell ref="Y16:Y18"/>
    <mergeCell ref="Z16:Z18"/>
    <mergeCell ref="AJ14:AJ18"/>
    <mergeCell ref="F16:F18"/>
    <mergeCell ref="N16:N18"/>
    <mergeCell ref="P16:P18"/>
    <mergeCell ref="Q16:Q18"/>
    <mergeCell ref="R16:R18"/>
    <mergeCell ref="S16:S18"/>
    <mergeCell ref="AA14:AA15"/>
    <mergeCell ref="AB14:AB15"/>
    <mergeCell ref="AC14:AC15"/>
    <mergeCell ref="AD14:AD15"/>
    <mergeCell ref="AE14:AE15"/>
    <mergeCell ref="AF14:AF15"/>
    <mergeCell ref="U14:U15"/>
    <mergeCell ref="V14:V15"/>
    <mergeCell ref="W14:W15"/>
    <mergeCell ref="X14:X15"/>
    <mergeCell ref="Y14:Y15"/>
    <mergeCell ref="Z14:Z15"/>
    <mergeCell ref="O14:O18"/>
    <mergeCell ref="P14:P15"/>
    <mergeCell ref="Q14:Q15"/>
    <mergeCell ref="R14:R15"/>
    <mergeCell ref="S14:S15"/>
    <mergeCell ref="T14:T18"/>
    <mergeCell ref="AG16:AG18"/>
    <mergeCell ref="AJ11:AJ13"/>
    <mergeCell ref="B14:B18"/>
    <mergeCell ref="C14:C18"/>
    <mergeCell ref="F14:F15"/>
    <mergeCell ref="H14:H18"/>
    <mergeCell ref="I14:I18"/>
    <mergeCell ref="N14:N15"/>
    <mergeCell ref="AD11:AD13"/>
    <mergeCell ref="AE11:AE13"/>
    <mergeCell ref="AF11:AF13"/>
    <mergeCell ref="AG11:AG13"/>
    <mergeCell ref="AH11:AH13"/>
    <mergeCell ref="AI11:AI13"/>
    <mergeCell ref="X11:X13"/>
    <mergeCell ref="Y11:Y13"/>
    <mergeCell ref="Z11:Z13"/>
    <mergeCell ref="AA11:AA13"/>
    <mergeCell ref="AB11:AB13"/>
    <mergeCell ref="AC11:AC13"/>
    <mergeCell ref="R11:R13"/>
    <mergeCell ref="S11:S13"/>
    <mergeCell ref="T11:T13"/>
    <mergeCell ref="U11:U13"/>
    <mergeCell ref="V11:V13"/>
    <mergeCell ref="W11:W13"/>
    <mergeCell ref="H11:H13"/>
    <mergeCell ref="I11:I13"/>
    <mergeCell ref="N11:N13"/>
    <mergeCell ref="O11:O13"/>
    <mergeCell ref="AG14:AG15"/>
    <mergeCell ref="AH14:AH18"/>
    <mergeCell ref="AI14:AI18"/>
    <mergeCell ref="N6:N7"/>
    <mergeCell ref="O6:O7"/>
    <mergeCell ref="P11:P13"/>
    <mergeCell ref="Q11:Q13"/>
    <mergeCell ref="AG8:AG10"/>
    <mergeCell ref="AH8:AH10"/>
    <mergeCell ref="AI8:AI10"/>
    <mergeCell ref="AJ8:AJ10"/>
    <mergeCell ref="B11:B13"/>
    <mergeCell ref="C11:C13"/>
    <mergeCell ref="D11:D13"/>
    <mergeCell ref="E11:E13"/>
    <mergeCell ref="F11:F13"/>
    <mergeCell ref="G11:G13"/>
    <mergeCell ref="AA8:AA10"/>
    <mergeCell ref="AB8:AB10"/>
    <mergeCell ref="AC8:AC10"/>
    <mergeCell ref="AD8:AD10"/>
    <mergeCell ref="AE8:AE10"/>
    <mergeCell ref="AF8:AF10"/>
    <mergeCell ref="U8:U10"/>
    <mergeCell ref="V8:V10"/>
    <mergeCell ref="W8:W10"/>
    <mergeCell ref="X8:X10"/>
    <mergeCell ref="Y8:Y10"/>
    <mergeCell ref="Z8:Z10"/>
    <mergeCell ref="O8:O10"/>
    <mergeCell ref="P8:P10"/>
    <mergeCell ref="Q8:Q10"/>
    <mergeCell ref="R8:R10"/>
    <mergeCell ref="S8:S10"/>
    <mergeCell ref="T8:T10"/>
    <mergeCell ref="R3:R4"/>
    <mergeCell ref="S3:S4"/>
    <mergeCell ref="AJ6:AJ7"/>
    <mergeCell ref="B8:B10"/>
    <mergeCell ref="C8:C10"/>
    <mergeCell ref="D8:D10"/>
    <mergeCell ref="E8:E10"/>
    <mergeCell ref="F8:F10"/>
    <mergeCell ref="G8:G10"/>
    <mergeCell ref="H8:H10"/>
    <mergeCell ref="I8:I10"/>
    <mergeCell ref="N8:N10"/>
    <mergeCell ref="AD6:AD7"/>
    <mergeCell ref="AE6:AE7"/>
    <mergeCell ref="AF6:AF7"/>
    <mergeCell ref="AG6:AG7"/>
    <mergeCell ref="AH6:AH7"/>
    <mergeCell ref="AI6:AI7"/>
    <mergeCell ref="X6:X7"/>
    <mergeCell ref="Y6:Y7"/>
    <mergeCell ref="Z6:Z7"/>
    <mergeCell ref="AA6:AA7"/>
    <mergeCell ref="AB6:AB7"/>
    <mergeCell ref="AC6:AC7"/>
    <mergeCell ref="R6:R7"/>
    <mergeCell ref="S6:S7"/>
    <mergeCell ref="T6:T7"/>
    <mergeCell ref="U6:U7"/>
    <mergeCell ref="V6:V7"/>
    <mergeCell ref="W6:W7"/>
    <mergeCell ref="H6:H7"/>
    <mergeCell ref="I6:I7"/>
    <mergeCell ref="B1:AI1"/>
    <mergeCell ref="B3:B4"/>
    <mergeCell ref="C3:C4"/>
    <mergeCell ref="D3:D4"/>
    <mergeCell ref="E3:E4"/>
    <mergeCell ref="F3:F4"/>
    <mergeCell ref="G3:G4"/>
    <mergeCell ref="H3:H4"/>
    <mergeCell ref="I3:I4"/>
    <mergeCell ref="J3:M3"/>
    <mergeCell ref="P6:P7"/>
    <mergeCell ref="Q6:Q7"/>
    <mergeCell ref="AG3:AG4"/>
    <mergeCell ref="AH3:AH4"/>
    <mergeCell ref="AI3:AI4"/>
    <mergeCell ref="AJ3:AJ4"/>
    <mergeCell ref="B6:B7"/>
    <mergeCell ref="C6:C7"/>
    <mergeCell ref="D6:D7"/>
    <mergeCell ref="E6:E7"/>
    <mergeCell ref="F6:F7"/>
    <mergeCell ref="G6:G7"/>
    <mergeCell ref="T3:T4"/>
    <mergeCell ref="U3:U4"/>
    <mergeCell ref="V3:AA3"/>
    <mergeCell ref="AB3:AB4"/>
    <mergeCell ref="AC3:AC4"/>
    <mergeCell ref="AD3:AF3"/>
    <mergeCell ref="N3:N4"/>
    <mergeCell ref="O3:O4"/>
    <mergeCell ref="P3:P4"/>
    <mergeCell ref="Q3:Q4"/>
    <mergeCell ref="G93:G95"/>
    <mergeCell ref="E105:E109"/>
    <mergeCell ref="G105:G109"/>
    <mergeCell ref="E110:E112"/>
    <mergeCell ref="G110:G112"/>
    <mergeCell ref="E119:E121"/>
    <mergeCell ref="G119:G121"/>
    <mergeCell ref="E122:E124"/>
    <mergeCell ref="G122:G124"/>
    <mergeCell ref="E125:E127"/>
    <mergeCell ref="G125:G127"/>
    <mergeCell ref="E128:E130"/>
    <mergeCell ref="G128:G130"/>
    <mergeCell ref="E138:E140"/>
    <mergeCell ref="G138:G140"/>
    <mergeCell ref="E14:E15"/>
    <mergeCell ref="E16:E18"/>
    <mergeCell ref="G14:G15"/>
    <mergeCell ref="G16:G18"/>
    <mergeCell ref="E25:E27"/>
    <mergeCell ref="E28:E30"/>
    <mergeCell ref="G25:G27"/>
    <mergeCell ref="G28:G30"/>
    <mergeCell ref="E39:E41"/>
    <mergeCell ref="E42:E44"/>
    <mergeCell ref="G39:G41"/>
    <mergeCell ref="G42:G44"/>
    <mergeCell ref="E45:E47"/>
    <mergeCell ref="E48:E50"/>
    <mergeCell ref="G45:G47"/>
    <mergeCell ref="G48:G50"/>
    <mergeCell ref="E56:E58"/>
    <mergeCell ref="E141:E144"/>
    <mergeCell ref="G141:G144"/>
    <mergeCell ref="D14:D15"/>
    <mergeCell ref="D16:D18"/>
    <mergeCell ref="D25:D27"/>
    <mergeCell ref="D28:D30"/>
    <mergeCell ref="D39:D41"/>
    <mergeCell ref="D42:D44"/>
    <mergeCell ref="D45:D47"/>
    <mergeCell ref="D48:D50"/>
    <mergeCell ref="D56:D58"/>
    <mergeCell ref="D59:D61"/>
    <mergeCell ref="D62:D64"/>
    <mergeCell ref="D65:D67"/>
    <mergeCell ref="D68:D70"/>
    <mergeCell ref="D71:D73"/>
    <mergeCell ref="D74:D78"/>
    <mergeCell ref="D85:D87"/>
    <mergeCell ref="D88:D92"/>
    <mergeCell ref="D93:D95"/>
    <mergeCell ref="D105:D109"/>
    <mergeCell ref="D110:D112"/>
    <mergeCell ref="D119:D121"/>
    <mergeCell ref="D122:D124"/>
    <mergeCell ref="D125:D127"/>
    <mergeCell ref="D128:D130"/>
    <mergeCell ref="D131:D133"/>
    <mergeCell ref="D138:D140"/>
    <mergeCell ref="D141:D144"/>
    <mergeCell ref="E85:E87"/>
    <mergeCell ref="G88:G92"/>
    <mergeCell ref="E93:E95"/>
    <mergeCell ref="B145:B147"/>
    <mergeCell ref="C145:C147"/>
    <mergeCell ref="D145:D147"/>
    <mergeCell ref="E145:E147"/>
    <mergeCell ref="F145:F147"/>
    <mergeCell ref="G145:G147"/>
    <mergeCell ref="H145:H147"/>
    <mergeCell ref="I145:I147"/>
    <mergeCell ref="N145:N147"/>
    <mergeCell ref="O145:O147"/>
    <mergeCell ref="P145:P147"/>
    <mergeCell ref="Q145:Q147"/>
    <mergeCell ref="R145:R147"/>
    <mergeCell ref="S145:S147"/>
    <mergeCell ref="T145:T147"/>
    <mergeCell ref="U145:U147"/>
    <mergeCell ref="V145:V147"/>
    <mergeCell ref="B148:B150"/>
    <mergeCell ref="C148:C150"/>
    <mergeCell ref="D148:D150"/>
    <mergeCell ref="E148:E150"/>
    <mergeCell ref="F148:F150"/>
    <mergeCell ref="G148:G150"/>
    <mergeCell ref="H148:H150"/>
    <mergeCell ref="I148:I150"/>
    <mergeCell ref="N148:N150"/>
    <mergeCell ref="O148:O150"/>
    <mergeCell ref="P148:P150"/>
    <mergeCell ref="Q148:Q150"/>
    <mergeCell ref="R148:R150"/>
    <mergeCell ref="S148:S150"/>
    <mergeCell ref="T148:T150"/>
    <mergeCell ref="U148:U150"/>
    <mergeCell ref="V148:V150"/>
    <mergeCell ref="X148:X150"/>
    <mergeCell ref="Y148:Y150"/>
    <mergeCell ref="Z148:Z150"/>
    <mergeCell ref="AA148:AA150"/>
    <mergeCell ref="AB148:AB150"/>
    <mergeCell ref="AC148:AC150"/>
    <mergeCell ref="AD148:AD150"/>
    <mergeCell ref="AE148:AE150"/>
    <mergeCell ref="AF148:AF150"/>
    <mergeCell ref="AG148:AG150"/>
    <mergeCell ref="AH148:AH150"/>
    <mergeCell ref="AI148:AI150"/>
    <mergeCell ref="AJ148:AJ150"/>
    <mergeCell ref="W145:W147"/>
    <mergeCell ref="X145:X147"/>
    <mergeCell ref="Y145:Y147"/>
    <mergeCell ref="Z145:Z147"/>
    <mergeCell ref="AA145:AA147"/>
    <mergeCell ref="AB145:AB147"/>
    <mergeCell ref="AC145:AC147"/>
    <mergeCell ref="AD145:AD147"/>
    <mergeCell ref="AE145:AE147"/>
    <mergeCell ref="AF145:AF147"/>
    <mergeCell ref="AG145:AG147"/>
    <mergeCell ref="AH145:AH147"/>
    <mergeCell ref="AI145:AI147"/>
    <mergeCell ref="AJ145:AJ147"/>
    <mergeCell ref="W148:W15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VRM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Julija Maniuškina</dc:creator>
  <cp:lastModifiedBy>Jurgita Ramanauskienė</cp:lastModifiedBy>
  <cp:lastPrinted>2022-12-22T14:53:05Z</cp:lastPrinted>
  <dcterms:created xsi:type="dcterms:W3CDTF">2022-12-16T11:51:22Z</dcterms:created>
  <dcterms:modified xsi:type="dcterms:W3CDTF">2026-09-15T08:37:00Z</dcterms:modified>
</cp:coreProperties>
</file>